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Otbor" sheetId="1" r:id="rId1"/>
    <sheet name="Polu" sheetId="2" r:id="rId2"/>
    <sheet name="Final" sheetId="3" r:id="rId3"/>
  </sheets>
  <definedNames>
    <definedName name="_xlnm.Print_Area" localSheetId="2">'Final'!$A$1:$G$23</definedName>
    <definedName name="_xlnm.Print_Area" localSheetId="1">'Polu'!$A$1:$J$12</definedName>
  </definedNames>
  <calcPr fullCalcOnLoad="1"/>
</workbook>
</file>

<file path=xl/sharedStrings.xml><?xml version="1.0" encoding="utf-8"?>
<sst xmlns="http://schemas.openxmlformats.org/spreadsheetml/2006/main" count="75" uniqueCount="42">
  <si>
    <t>Имя Игрока</t>
  </si>
  <si>
    <t>Общая сумма</t>
  </si>
  <si>
    <t xml:space="preserve">Г-кап </t>
  </si>
  <si>
    <t>Сумма по партиям</t>
  </si>
  <si>
    <t>Место</t>
  </si>
  <si>
    <t>Зайцев Александр</t>
  </si>
  <si>
    <t>Зайцева Елена</t>
  </si>
  <si>
    <t>Зиннатулин Ильдус</t>
  </si>
  <si>
    <t>средний без г-па</t>
  </si>
  <si>
    <t>Мельников Владимир</t>
  </si>
  <si>
    <t>Бердино Александр</t>
  </si>
  <si>
    <t>Сержпинская Яна</t>
  </si>
  <si>
    <t>Игнатик Михаил</t>
  </si>
  <si>
    <t>Дор.</t>
  </si>
  <si>
    <t>Места</t>
  </si>
  <si>
    <t>Фамилия Имя</t>
  </si>
  <si>
    <t>1 игра</t>
  </si>
  <si>
    <t>2 игра</t>
  </si>
  <si>
    <t>3 игра</t>
  </si>
  <si>
    <t>4 игра</t>
  </si>
  <si>
    <t>5 игра</t>
  </si>
  <si>
    <t>Место после полуфинала</t>
  </si>
  <si>
    <t>8 место</t>
  </si>
  <si>
    <t>7 место</t>
  </si>
  <si>
    <t>6 место</t>
  </si>
  <si>
    <t>Лукин Игорь</t>
  </si>
  <si>
    <t>5 место</t>
  </si>
  <si>
    <t>4 место</t>
  </si>
  <si>
    <t>3 место</t>
  </si>
  <si>
    <t>Результат:</t>
  </si>
  <si>
    <t>Победитель турнира</t>
  </si>
  <si>
    <t>Г-кап</t>
  </si>
  <si>
    <t>Краянова Юля</t>
  </si>
  <si>
    <t>Чурбанов Михаил</t>
  </si>
  <si>
    <t>Зинатуллин Рамиль</t>
  </si>
  <si>
    <t>Петров Олег</t>
  </si>
  <si>
    <t>Кобелева Наташа</t>
  </si>
  <si>
    <t>5-ый турнир Супер Серии "Heineken"</t>
  </si>
  <si>
    <t xml:space="preserve">28 июня 2005,  Отборочные игры                                                                                                       </t>
  </si>
  <si>
    <t xml:space="preserve">29 июня 2005,  Полуфинал                                                                                                        </t>
  </si>
  <si>
    <t>Бураков Дмитрий</t>
  </si>
  <si>
    <t xml:space="preserve">29 июня 2005,  Финал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</si>
</sst>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Verdana"/>
      <family val="2"/>
    </font>
    <font>
      <b/>
      <i/>
      <sz val="18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i/>
      <sz val="20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i/>
      <sz val="1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12</xdr:row>
      <xdr:rowOff>0</xdr:rowOff>
    </xdr:from>
    <xdr:to>
      <xdr:col>5</xdr:col>
      <xdr:colOff>723900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621030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17" name="Line 17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19" name="Line 19"/>
        <xdr:cNvSpPr>
          <a:spLocks/>
        </xdr:cNvSpPr>
      </xdr:nvSpPr>
      <xdr:spPr>
        <a:xfrm>
          <a:off x="54292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0" name="Line 20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1" name="Line 21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2" name="Line 22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3" name="Line 23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4" name="Line 24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5" name="Line 25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6" name="Line 26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7" name="Line 27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8" name="Line 28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29" name="Line 29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0" name="Line 30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1" name="Line 31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2" name="Line 32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3" name="Line 33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4" name="Line 34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0</xdr:rowOff>
    </xdr:from>
    <xdr:to>
      <xdr:col>6</xdr:col>
      <xdr:colOff>723900</xdr:colOff>
      <xdr:row>12</xdr:row>
      <xdr:rowOff>0</xdr:rowOff>
    </xdr:to>
    <xdr:sp>
      <xdr:nvSpPr>
        <xdr:cNvPr id="35" name="Line 35"/>
        <xdr:cNvSpPr>
          <a:spLocks/>
        </xdr:cNvSpPr>
      </xdr:nvSpPr>
      <xdr:spPr>
        <a:xfrm>
          <a:off x="698182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0</xdr:rowOff>
    </xdr:from>
    <xdr:to>
      <xdr:col>7</xdr:col>
      <xdr:colOff>723900</xdr:colOff>
      <xdr:row>12</xdr:row>
      <xdr:rowOff>0</xdr:rowOff>
    </xdr:to>
    <xdr:sp>
      <xdr:nvSpPr>
        <xdr:cNvPr id="36" name="Line 36"/>
        <xdr:cNvSpPr>
          <a:spLocks/>
        </xdr:cNvSpPr>
      </xdr:nvSpPr>
      <xdr:spPr>
        <a:xfrm>
          <a:off x="7762875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37" name="Line 37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38" name="Line 38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39" name="Line 39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0" name="Line 40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2" name="Line 42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3" name="Line 43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4" name="Line 44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5" name="Line 45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6" name="Line 46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7" name="Line 47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8" name="Line 48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49" name="Line 49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0" name="Line 50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1" name="Line 51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2" name="Line 52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3" name="Line 53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4" name="Line 54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5" name="Line 55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6" name="Line 56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7" name="Line 57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8" name="Line 58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59" name="Line 59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60" name="Line 60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61" name="Line 61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0</xdr:rowOff>
    </xdr:from>
    <xdr:to>
      <xdr:col>8</xdr:col>
      <xdr:colOff>733425</xdr:colOff>
      <xdr:row>12</xdr:row>
      <xdr:rowOff>0</xdr:rowOff>
    </xdr:to>
    <xdr:sp>
      <xdr:nvSpPr>
        <xdr:cNvPr id="62" name="Line 62"/>
        <xdr:cNvSpPr>
          <a:spLocks/>
        </xdr:cNvSpPr>
      </xdr:nvSpPr>
      <xdr:spPr>
        <a:xfrm>
          <a:off x="855345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workbookViewId="0" topLeftCell="A1">
      <selection activeCell="B15" sqref="B15"/>
    </sheetView>
  </sheetViews>
  <sheetFormatPr defaultColWidth="9.00390625" defaultRowHeight="27" customHeight="1"/>
  <cols>
    <col min="1" max="1" width="8.625" style="41" bestFit="1" customWidth="1"/>
    <col min="2" max="2" width="28.375" style="44" customWidth="1"/>
    <col min="3" max="3" width="7.125" style="45" customWidth="1"/>
    <col min="4" max="4" width="6.875" style="45" customWidth="1"/>
    <col min="5" max="5" width="6.125" style="45" customWidth="1"/>
    <col min="6" max="6" width="6.875" style="45" customWidth="1"/>
    <col min="7" max="7" width="6.625" style="45" customWidth="1"/>
    <col min="8" max="8" width="6.875" style="45" customWidth="1"/>
    <col min="9" max="9" width="10.875" style="45" customWidth="1"/>
    <col min="10" max="10" width="6.375" style="46" customWidth="1"/>
    <col min="11" max="11" width="12.375" style="45" customWidth="1"/>
    <col min="12" max="12" width="11.375" style="47" customWidth="1"/>
    <col min="13" max="16384" width="9.125" style="41" customWidth="1"/>
  </cols>
  <sheetData>
    <row r="1" spans="1:15" s="53" customFormat="1" ht="34.5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52"/>
      <c r="O1" s="52"/>
    </row>
    <row r="2" spans="1:15" s="55" customFormat="1" ht="24.75" customHeight="1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7"/>
      <c r="M2" s="54"/>
      <c r="N2" s="54"/>
      <c r="O2" s="54"/>
    </row>
    <row r="3" spans="1:12" s="36" customFormat="1" ht="30" customHeight="1">
      <c r="A3" s="31" t="s">
        <v>4</v>
      </c>
      <c r="B3" s="32" t="s">
        <v>0</v>
      </c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3" t="s">
        <v>3</v>
      </c>
      <c r="J3" s="34" t="s">
        <v>2</v>
      </c>
      <c r="K3" s="35" t="s">
        <v>1</v>
      </c>
      <c r="L3" s="35" t="s">
        <v>8</v>
      </c>
    </row>
    <row r="4" spans="1:12" ht="27" customHeight="1">
      <c r="A4" s="37">
        <v>1</v>
      </c>
      <c r="B4" s="38" t="s">
        <v>5</v>
      </c>
      <c r="C4" s="39">
        <v>209</v>
      </c>
      <c r="D4" s="39">
        <v>210</v>
      </c>
      <c r="E4" s="39">
        <v>214</v>
      </c>
      <c r="F4" s="39">
        <v>214</v>
      </c>
      <c r="G4" s="39">
        <v>200</v>
      </c>
      <c r="H4" s="63">
        <v>199</v>
      </c>
      <c r="I4" s="39">
        <f aca="true" t="shared" si="0" ref="I4:I17">SUM(C4:H4)</f>
        <v>1246</v>
      </c>
      <c r="J4" s="39"/>
      <c r="K4" s="39">
        <f aca="true" t="shared" si="1" ref="K4:K17">I4+J4*6</f>
        <v>1246</v>
      </c>
      <c r="L4" s="40">
        <f aca="true" t="shared" si="2" ref="L4:L17">I4/6</f>
        <v>207.66666666666666</v>
      </c>
    </row>
    <row r="5" spans="1:12" ht="30.75" customHeight="1">
      <c r="A5" s="37">
        <v>2</v>
      </c>
      <c r="B5" s="38" t="s">
        <v>7</v>
      </c>
      <c r="C5" s="39">
        <v>181</v>
      </c>
      <c r="D5" s="39">
        <v>210</v>
      </c>
      <c r="E5" s="63">
        <v>166</v>
      </c>
      <c r="F5" s="39">
        <v>204</v>
      </c>
      <c r="G5" s="39">
        <v>195</v>
      </c>
      <c r="H5" s="39">
        <v>195</v>
      </c>
      <c r="I5" s="39">
        <f t="shared" si="0"/>
        <v>1151</v>
      </c>
      <c r="J5" s="39"/>
      <c r="K5" s="39">
        <f t="shared" si="1"/>
        <v>1151</v>
      </c>
      <c r="L5" s="40">
        <f t="shared" si="2"/>
        <v>191.83333333333334</v>
      </c>
    </row>
    <row r="6" spans="1:12" ht="30.75" customHeight="1">
      <c r="A6" s="37">
        <v>3</v>
      </c>
      <c r="B6" s="38" t="s">
        <v>25</v>
      </c>
      <c r="C6" s="63">
        <v>166</v>
      </c>
      <c r="D6" s="39">
        <v>177</v>
      </c>
      <c r="E6" s="39">
        <v>149</v>
      </c>
      <c r="F6" s="39">
        <v>205</v>
      </c>
      <c r="G6" s="39">
        <v>243</v>
      </c>
      <c r="H6" s="39">
        <v>195</v>
      </c>
      <c r="I6" s="39">
        <f t="shared" si="0"/>
        <v>1135</v>
      </c>
      <c r="J6" s="39"/>
      <c r="K6" s="39">
        <f t="shared" si="1"/>
        <v>1135</v>
      </c>
      <c r="L6" s="40">
        <f t="shared" si="2"/>
        <v>189.16666666666666</v>
      </c>
    </row>
    <row r="7" spans="1:12" ht="30.75" customHeight="1">
      <c r="A7" s="37">
        <v>4</v>
      </c>
      <c r="B7" s="38" t="s">
        <v>12</v>
      </c>
      <c r="C7" s="39">
        <v>221</v>
      </c>
      <c r="D7" s="63">
        <v>192</v>
      </c>
      <c r="E7" s="39">
        <v>175</v>
      </c>
      <c r="F7" s="39">
        <v>171</v>
      </c>
      <c r="G7" s="39">
        <v>205</v>
      </c>
      <c r="H7" s="39">
        <v>169</v>
      </c>
      <c r="I7" s="39">
        <f t="shared" si="0"/>
        <v>1133</v>
      </c>
      <c r="J7" s="39"/>
      <c r="K7" s="39">
        <f t="shared" si="1"/>
        <v>1133</v>
      </c>
      <c r="L7" s="40">
        <f t="shared" si="2"/>
        <v>188.83333333333334</v>
      </c>
    </row>
    <row r="8" spans="1:13" ht="30.75" customHeight="1">
      <c r="A8" s="37">
        <v>5</v>
      </c>
      <c r="B8" s="38" t="s">
        <v>11</v>
      </c>
      <c r="C8" s="42">
        <v>174</v>
      </c>
      <c r="D8" s="42">
        <v>176</v>
      </c>
      <c r="E8" s="64">
        <v>190</v>
      </c>
      <c r="F8" s="42">
        <v>143</v>
      </c>
      <c r="G8" s="42">
        <v>167</v>
      </c>
      <c r="H8" s="42">
        <v>172</v>
      </c>
      <c r="I8" s="39">
        <f t="shared" si="0"/>
        <v>1022</v>
      </c>
      <c r="J8" s="42">
        <v>18</v>
      </c>
      <c r="K8" s="39">
        <f t="shared" si="1"/>
        <v>1130</v>
      </c>
      <c r="L8" s="40">
        <f t="shared" si="2"/>
        <v>170.33333333333334</v>
      </c>
      <c r="M8" s="43"/>
    </row>
    <row r="9" spans="1:12" ht="30.75" customHeight="1">
      <c r="A9" s="37">
        <v>6</v>
      </c>
      <c r="B9" s="38" t="s">
        <v>33</v>
      </c>
      <c r="C9" s="42">
        <v>162</v>
      </c>
      <c r="D9" s="42">
        <v>156</v>
      </c>
      <c r="E9" s="42">
        <v>204</v>
      </c>
      <c r="F9" s="42">
        <v>201</v>
      </c>
      <c r="G9" s="42">
        <v>190</v>
      </c>
      <c r="H9" s="64">
        <v>158</v>
      </c>
      <c r="I9" s="39">
        <f t="shared" si="0"/>
        <v>1071</v>
      </c>
      <c r="J9" s="42">
        <v>5</v>
      </c>
      <c r="K9" s="39">
        <f t="shared" si="1"/>
        <v>1101</v>
      </c>
      <c r="L9" s="40">
        <f t="shared" si="2"/>
        <v>178.5</v>
      </c>
    </row>
    <row r="10" spans="1:12" ht="30.75" customHeight="1">
      <c r="A10" s="37">
        <v>7</v>
      </c>
      <c r="B10" s="38" t="s">
        <v>10</v>
      </c>
      <c r="C10" s="39">
        <v>215</v>
      </c>
      <c r="D10" s="39">
        <v>187</v>
      </c>
      <c r="E10" s="39">
        <v>139</v>
      </c>
      <c r="F10" s="39">
        <v>197</v>
      </c>
      <c r="G10" s="63">
        <v>174</v>
      </c>
      <c r="H10" s="39">
        <v>188</v>
      </c>
      <c r="I10" s="39">
        <f t="shared" si="0"/>
        <v>1100</v>
      </c>
      <c r="J10" s="39"/>
      <c r="K10" s="39">
        <f t="shared" si="1"/>
        <v>1100</v>
      </c>
      <c r="L10" s="40">
        <f t="shared" si="2"/>
        <v>183.33333333333334</v>
      </c>
    </row>
    <row r="11" spans="1:12" ht="30.75" customHeight="1">
      <c r="A11" s="37">
        <v>8</v>
      </c>
      <c r="B11" s="38" t="s">
        <v>6</v>
      </c>
      <c r="C11" s="39">
        <v>171</v>
      </c>
      <c r="D11" s="39">
        <v>176</v>
      </c>
      <c r="E11" s="39">
        <v>158</v>
      </c>
      <c r="F11" s="63">
        <v>192</v>
      </c>
      <c r="G11" s="39">
        <v>189</v>
      </c>
      <c r="H11" s="39">
        <v>156</v>
      </c>
      <c r="I11" s="39">
        <f t="shared" si="0"/>
        <v>1042</v>
      </c>
      <c r="J11" s="39">
        <v>8</v>
      </c>
      <c r="K11" s="39">
        <f t="shared" si="1"/>
        <v>1090</v>
      </c>
      <c r="L11" s="40">
        <f t="shared" si="2"/>
        <v>173.66666666666666</v>
      </c>
    </row>
    <row r="12" spans="1:12" ht="30.75" customHeight="1">
      <c r="A12" s="37">
        <v>9</v>
      </c>
      <c r="B12" s="38" t="s">
        <v>9</v>
      </c>
      <c r="C12" s="39">
        <v>150</v>
      </c>
      <c r="D12" s="63">
        <v>162</v>
      </c>
      <c r="E12" s="39">
        <v>184</v>
      </c>
      <c r="F12" s="39">
        <v>197</v>
      </c>
      <c r="G12" s="39">
        <v>187</v>
      </c>
      <c r="H12" s="39">
        <v>206</v>
      </c>
      <c r="I12" s="39">
        <f t="shared" si="0"/>
        <v>1086</v>
      </c>
      <c r="J12" s="39"/>
      <c r="K12" s="39">
        <f t="shared" si="1"/>
        <v>1086</v>
      </c>
      <c r="L12" s="40">
        <f t="shared" si="2"/>
        <v>181</v>
      </c>
    </row>
    <row r="13" spans="1:13" ht="30.75" customHeight="1">
      <c r="A13" s="37">
        <v>10</v>
      </c>
      <c r="B13" s="38" t="s">
        <v>32</v>
      </c>
      <c r="C13" s="39">
        <v>187</v>
      </c>
      <c r="D13" s="39">
        <v>156</v>
      </c>
      <c r="E13" s="39">
        <v>152</v>
      </c>
      <c r="F13" s="39">
        <v>157</v>
      </c>
      <c r="G13" s="39">
        <v>181</v>
      </c>
      <c r="H13" s="63">
        <v>194</v>
      </c>
      <c r="I13" s="39">
        <f t="shared" si="0"/>
        <v>1027</v>
      </c>
      <c r="J13" s="39">
        <v>8</v>
      </c>
      <c r="K13" s="39">
        <f t="shared" si="1"/>
        <v>1075</v>
      </c>
      <c r="L13" s="40">
        <f t="shared" si="2"/>
        <v>171.16666666666666</v>
      </c>
      <c r="M13" s="43"/>
    </row>
    <row r="14" spans="1:12" ht="27" customHeight="1">
      <c r="A14" s="37">
        <v>11</v>
      </c>
      <c r="B14" s="38" t="s">
        <v>34</v>
      </c>
      <c r="C14" s="39">
        <v>130</v>
      </c>
      <c r="D14" s="39">
        <v>191</v>
      </c>
      <c r="E14" s="39">
        <v>143</v>
      </c>
      <c r="F14" s="39">
        <v>183</v>
      </c>
      <c r="G14" s="39">
        <v>171</v>
      </c>
      <c r="H14" s="39">
        <v>180</v>
      </c>
      <c r="I14" s="39">
        <f t="shared" si="0"/>
        <v>998</v>
      </c>
      <c r="J14" s="39"/>
      <c r="K14" s="39">
        <f t="shared" si="1"/>
        <v>998</v>
      </c>
      <c r="L14" s="40">
        <f t="shared" si="2"/>
        <v>166.33333333333334</v>
      </c>
    </row>
    <row r="15" spans="1:12" ht="27" customHeight="1">
      <c r="A15" s="37">
        <v>12</v>
      </c>
      <c r="B15" s="38" t="s">
        <v>35</v>
      </c>
      <c r="C15" s="39">
        <v>188</v>
      </c>
      <c r="D15" s="39">
        <v>169</v>
      </c>
      <c r="E15" s="63">
        <v>170</v>
      </c>
      <c r="F15" s="39">
        <v>162</v>
      </c>
      <c r="G15" s="39">
        <v>155</v>
      </c>
      <c r="H15" s="39">
        <v>147</v>
      </c>
      <c r="I15" s="39">
        <f t="shared" si="0"/>
        <v>991</v>
      </c>
      <c r="J15" s="39"/>
      <c r="K15" s="39">
        <f t="shared" si="1"/>
        <v>991</v>
      </c>
      <c r="L15" s="40">
        <f t="shared" si="2"/>
        <v>165.16666666666666</v>
      </c>
    </row>
    <row r="16" spans="1:12" ht="27" customHeight="1">
      <c r="A16" s="37">
        <v>13</v>
      </c>
      <c r="B16" s="38" t="s">
        <v>40</v>
      </c>
      <c r="C16" s="39">
        <v>131</v>
      </c>
      <c r="D16" s="39">
        <v>164</v>
      </c>
      <c r="E16" s="39">
        <v>166</v>
      </c>
      <c r="F16" s="39">
        <v>174</v>
      </c>
      <c r="G16" s="39">
        <v>191</v>
      </c>
      <c r="H16" s="39">
        <v>90</v>
      </c>
      <c r="I16" s="39">
        <f t="shared" si="0"/>
        <v>916</v>
      </c>
      <c r="J16" s="39">
        <v>10</v>
      </c>
      <c r="K16" s="39">
        <f t="shared" si="1"/>
        <v>976</v>
      </c>
      <c r="L16" s="40">
        <f t="shared" si="2"/>
        <v>152.66666666666666</v>
      </c>
    </row>
    <row r="17" spans="1:12" s="43" customFormat="1" ht="27" customHeight="1">
      <c r="A17" s="37">
        <v>14</v>
      </c>
      <c r="B17" s="38" t="s">
        <v>36</v>
      </c>
      <c r="C17" s="39">
        <v>132</v>
      </c>
      <c r="D17" s="39">
        <v>123</v>
      </c>
      <c r="E17" s="39">
        <v>145</v>
      </c>
      <c r="F17" s="39">
        <v>116</v>
      </c>
      <c r="G17" s="39">
        <v>119</v>
      </c>
      <c r="H17" s="39">
        <v>117</v>
      </c>
      <c r="I17" s="39">
        <f t="shared" si="0"/>
        <v>752</v>
      </c>
      <c r="J17" s="39">
        <v>23</v>
      </c>
      <c r="K17" s="39">
        <f t="shared" si="1"/>
        <v>890</v>
      </c>
      <c r="L17" s="40">
        <f t="shared" si="2"/>
        <v>125.33333333333333</v>
      </c>
    </row>
    <row r="18" spans="1:13" s="43" customFormat="1" ht="27" customHeight="1">
      <c r="A18" s="56"/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41"/>
    </row>
    <row r="19" spans="1:12" ht="27" customHeight="1">
      <c r="A19" s="56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9"/>
    </row>
    <row r="20" spans="1:12" ht="27" customHeight="1">
      <c r="A20" s="43"/>
      <c r="B20" s="49"/>
      <c r="C20" s="50"/>
      <c r="D20" s="50"/>
      <c r="E20" s="50"/>
      <c r="F20" s="50"/>
      <c r="G20" s="50"/>
      <c r="H20" s="50"/>
      <c r="I20" s="50"/>
      <c r="J20" s="58"/>
      <c r="K20" s="50"/>
      <c r="L20" s="51"/>
    </row>
    <row r="21" spans="1:12" ht="27" customHeight="1">
      <c r="A21" s="43"/>
      <c r="B21" s="49"/>
      <c r="C21" s="50"/>
      <c r="D21" s="50"/>
      <c r="E21" s="50"/>
      <c r="F21" s="50"/>
      <c r="G21" s="50"/>
      <c r="H21" s="50"/>
      <c r="I21" s="50"/>
      <c r="J21" s="58"/>
      <c r="K21" s="50"/>
      <c r="L21" s="51"/>
    </row>
  </sheetData>
  <mergeCells count="2">
    <mergeCell ref="A1:L1"/>
    <mergeCell ref="A2:L2"/>
  </mergeCells>
  <printOptions/>
  <pageMargins left="1.299212598425197" right="0.2755905511811024" top="0.6" bottom="0.4724409448818898" header="0.2755905511811024" footer="0.3543307086614173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Normal="75" zoomScaleSheetLayoutView="100" workbookViewId="0" topLeftCell="A1">
      <selection activeCell="D10" sqref="D10"/>
    </sheetView>
  </sheetViews>
  <sheetFormatPr defaultColWidth="9.00390625" defaultRowHeight="19.5" customHeight="1"/>
  <cols>
    <col min="1" max="1" width="7.75390625" style="9" bestFit="1" customWidth="1"/>
    <col min="2" max="2" width="12.875" style="9" bestFit="1" customWidth="1"/>
    <col min="3" max="3" width="9.375" style="9" customWidth="1"/>
    <col min="4" max="4" width="31.75390625" style="10" customWidth="1"/>
    <col min="5" max="5" width="10.25390625" style="9" bestFit="1" customWidth="1"/>
    <col min="6" max="6" width="10.125" style="9" customWidth="1"/>
    <col min="7" max="8" width="10.25390625" style="9" bestFit="1" customWidth="1"/>
    <col min="9" max="9" width="11.75390625" style="9" customWidth="1"/>
    <col min="10" max="10" width="18.75390625" style="9" customWidth="1"/>
    <col min="11" max="12" width="9.125" style="8" customWidth="1"/>
    <col min="13" max="16384" width="8.875" style="9" customWidth="1"/>
  </cols>
  <sheetData>
    <row r="1" spans="1:16" s="3" customFormat="1" ht="44.25" customHeight="1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1"/>
      <c r="L1" s="1"/>
      <c r="M1" s="1"/>
      <c r="N1" s="1"/>
      <c r="O1" s="1"/>
      <c r="P1" s="1"/>
    </row>
    <row r="2" spans="1:16" s="4" customFormat="1" ht="30" customHeight="1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2"/>
      <c r="L2" s="2"/>
      <c r="M2" s="2"/>
      <c r="N2" s="2"/>
      <c r="O2" s="2"/>
      <c r="P2" s="2"/>
    </row>
    <row r="3" spans="1:12" s="3" customFormat="1" ht="58.5" customHeight="1">
      <c r="A3" s="30" t="s">
        <v>13</v>
      </c>
      <c r="B3" s="30" t="s">
        <v>14</v>
      </c>
      <c r="C3" s="30" t="s">
        <v>31</v>
      </c>
      <c r="D3" s="30" t="s">
        <v>15</v>
      </c>
      <c r="E3" s="30" t="s">
        <v>16</v>
      </c>
      <c r="F3" s="30" t="s">
        <v>17</v>
      </c>
      <c r="G3" s="30" t="s">
        <v>18</v>
      </c>
      <c r="H3" s="30" t="s">
        <v>19</v>
      </c>
      <c r="I3" s="30" t="s">
        <v>20</v>
      </c>
      <c r="J3" s="30" t="s">
        <v>21</v>
      </c>
      <c r="K3" s="4"/>
      <c r="L3" s="4"/>
    </row>
    <row r="4" spans="1:10" s="8" customFormat="1" ht="30" customHeight="1">
      <c r="A4" s="68">
        <v>5.6</v>
      </c>
      <c r="B4" s="5" t="s">
        <v>22</v>
      </c>
      <c r="C4" s="39">
        <v>8</v>
      </c>
      <c r="D4" s="38" t="s">
        <v>6</v>
      </c>
      <c r="E4" s="6">
        <v>183</v>
      </c>
      <c r="F4" s="6">
        <v>160</v>
      </c>
      <c r="G4" s="79">
        <v>170</v>
      </c>
      <c r="H4" s="79">
        <v>192</v>
      </c>
      <c r="I4" s="79">
        <v>188</v>
      </c>
      <c r="J4" s="7" t="s">
        <v>26</v>
      </c>
    </row>
    <row r="5" spans="1:10" s="8" customFormat="1" ht="30" customHeight="1">
      <c r="A5" s="71"/>
      <c r="B5" s="5" t="s">
        <v>23</v>
      </c>
      <c r="C5" s="5"/>
      <c r="D5" s="38" t="s">
        <v>10</v>
      </c>
      <c r="E5" s="79">
        <v>196</v>
      </c>
      <c r="F5" s="79">
        <v>175</v>
      </c>
      <c r="G5" s="6">
        <v>167</v>
      </c>
      <c r="H5" s="6">
        <v>199</v>
      </c>
      <c r="I5" s="6">
        <v>173</v>
      </c>
      <c r="J5" s="7" t="s">
        <v>22</v>
      </c>
    </row>
    <row r="6" spans="4:10" s="8" customFormat="1" ht="30" customHeight="1">
      <c r="D6" s="29"/>
      <c r="E6" s="26"/>
      <c r="F6" s="26"/>
      <c r="G6" s="26"/>
      <c r="H6" s="26"/>
      <c r="I6" s="26"/>
      <c r="J6" s="27"/>
    </row>
    <row r="7" spans="1:10" s="8" customFormat="1" ht="30" customHeight="1">
      <c r="A7" s="68">
        <v>3.4</v>
      </c>
      <c r="B7" s="5" t="s">
        <v>24</v>
      </c>
      <c r="C7" s="48">
        <v>5</v>
      </c>
      <c r="D7" s="38" t="s">
        <v>33</v>
      </c>
      <c r="E7" s="6">
        <v>157</v>
      </c>
      <c r="F7" s="79">
        <v>179</v>
      </c>
      <c r="G7" s="79">
        <v>212</v>
      </c>
      <c r="H7" s="6">
        <v>174</v>
      </c>
      <c r="I7" s="6">
        <v>167</v>
      </c>
      <c r="J7" s="7" t="s">
        <v>23</v>
      </c>
    </row>
    <row r="8" spans="1:10" s="8" customFormat="1" ht="30" customHeight="1">
      <c r="A8" s="68"/>
      <c r="B8" s="5" t="s">
        <v>26</v>
      </c>
      <c r="C8" s="39">
        <v>18</v>
      </c>
      <c r="D8" s="38" t="s">
        <v>11</v>
      </c>
      <c r="E8" s="79">
        <v>154</v>
      </c>
      <c r="F8" s="6">
        <v>159</v>
      </c>
      <c r="G8" s="6">
        <v>182</v>
      </c>
      <c r="H8" s="79">
        <v>169</v>
      </c>
      <c r="I8" s="79">
        <v>198</v>
      </c>
      <c r="J8" s="7" t="s">
        <v>27</v>
      </c>
    </row>
    <row r="9" spans="4:10" s="8" customFormat="1" ht="30" customHeight="1">
      <c r="D9" s="28"/>
      <c r="E9" s="26"/>
      <c r="F9" s="26"/>
      <c r="G9" s="26"/>
      <c r="H9" s="26"/>
      <c r="I9" s="26"/>
      <c r="J9" s="27"/>
    </row>
    <row r="10" spans="1:10" s="8" customFormat="1" ht="30" customHeight="1">
      <c r="A10" s="68">
        <v>1.2</v>
      </c>
      <c r="B10" s="5" t="s">
        <v>27</v>
      </c>
      <c r="C10" s="48"/>
      <c r="D10" s="38" t="s">
        <v>12</v>
      </c>
      <c r="E10" s="79">
        <v>191</v>
      </c>
      <c r="F10" s="79">
        <v>159</v>
      </c>
      <c r="G10" s="79">
        <v>212</v>
      </c>
      <c r="H10" s="6"/>
      <c r="I10" s="6"/>
      <c r="J10" s="7" t="s">
        <v>28</v>
      </c>
    </row>
    <row r="11" spans="1:10" s="8" customFormat="1" ht="30" customHeight="1">
      <c r="A11" s="68"/>
      <c r="B11" s="5" t="s">
        <v>28</v>
      </c>
      <c r="C11" s="5"/>
      <c r="D11" s="38" t="s">
        <v>25</v>
      </c>
      <c r="E11" s="6">
        <v>177</v>
      </c>
      <c r="F11" s="6">
        <v>139</v>
      </c>
      <c r="G11" s="6">
        <v>159</v>
      </c>
      <c r="H11" s="6"/>
      <c r="I11" s="6"/>
      <c r="J11" s="7" t="s">
        <v>24</v>
      </c>
    </row>
    <row r="12" spans="4:10" s="8" customFormat="1" ht="30" customHeight="1">
      <c r="D12" s="29"/>
      <c r="J12" s="27"/>
    </row>
  </sheetData>
  <mergeCells count="5">
    <mergeCell ref="A10:A11"/>
    <mergeCell ref="A1:J1"/>
    <mergeCell ref="A2:J2"/>
    <mergeCell ref="A4:A5"/>
    <mergeCell ref="A7:A8"/>
  </mergeCells>
  <printOptions/>
  <pageMargins left="1.04" right="0.46" top="0.32" bottom="0.19" header="0.19" footer="0.19"/>
  <pageSetup horizontalDpi="600" verticalDpi="600" orientation="landscape" paperSize="9" scale="93" r:id="rId2"/>
  <headerFooter alignWithMargins="0">
    <oddHeader xml:space="preserve">&amp;C&amp;"Arial CYR,полужирный курсив"&amp;18 &amp;12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Normal="75" zoomScaleSheetLayoutView="100" workbookViewId="0" topLeftCell="A9">
      <selection activeCell="F20" sqref="F20"/>
    </sheetView>
  </sheetViews>
  <sheetFormatPr defaultColWidth="9.00390625" defaultRowHeight="28.5" customHeight="1"/>
  <cols>
    <col min="1" max="1" width="16.75390625" style="11" customWidth="1"/>
    <col min="2" max="2" width="9.625" style="11" customWidth="1"/>
    <col min="3" max="3" width="12.125" style="11" customWidth="1"/>
    <col min="4" max="4" width="9.00390625" style="11" customWidth="1"/>
    <col min="5" max="5" width="17.00390625" style="11" customWidth="1"/>
    <col min="6" max="6" width="10.75390625" style="11" customWidth="1"/>
    <col min="7" max="7" width="12.125" style="11" customWidth="1"/>
    <col min="8" max="16384" width="15.625" style="11" customWidth="1"/>
  </cols>
  <sheetData>
    <row r="1" ht="51" customHeight="1"/>
    <row r="2" spans="1:13" s="14" customFormat="1" ht="29.25">
      <c r="A2" s="74" t="s">
        <v>37</v>
      </c>
      <c r="B2" s="74"/>
      <c r="C2" s="74"/>
      <c r="D2" s="74"/>
      <c r="E2" s="74"/>
      <c r="F2" s="74"/>
      <c r="G2" s="74"/>
      <c r="H2" s="12"/>
      <c r="I2" s="13"/>
      <c r="J2" s="13"/>
      <c r="K2" s="13"/>
      <c r="L2" s="13"/>
      <c r="M2" s="13"/>
    </row>
    <row r="3" spans="1:13" s="17" customFormat="1" ht="24.75">
      <c r="A3" s="75" t="s">
        <v>41</v>
      </c>
      <c r="B3" s="75"/>
      <c r="C3" s="75"/>
      <c r="D3" s="75"/>
      <c r="E3" s="75"/>
      <c r="F3" s="75"/>
      <c r="G3" s="75"/>
      <c r="H3" s="15"/>
      <c r="I3" s="16"/>
      <c r="J3" s="16"/>
      <c r="K3" s="16"/>
      <c r="L3" s="16"/>
      <c r="M3" s="16"/>
    </row>
    <row r="4" spans="1:13" s="17" customFormat="1" ht="28.5" customHeight="1">
      <c r="A4" s="2"/>
      <c r="B4" s="2"/>
      <c r="C4" s="2"/>
      <c r="D4" s="2"/>
      <c r="E4" s="2"/>
      <c r="F4" s="2"/>
      <c r="G4" s="2"/>
      <c r="H4" s="2"/>
      <c r="I4" s="16"/>
      <c r="J4" s="16"/>
      <c r="K4" s="16"/>
      <c r="L4" s="16"/>
      <c r="M4" s="16"/>
    </row>
    <row r="5" spans="1:6" ht="28.5" customHeight="1">
      <c r="A5" s="72" t="s">
        <v>6</v>
      </c>
      <c r="B5" s="73"/>
      <c r="E5" s="72" t="s">
        <v>11</v>
      </c>
      <c r="F5" s="73"/>
    </row>
    <row r="6" spans="1:7" ht="28.5" customHeight="1">
      <c r="A6" s="18" t="s">
        <v>29</v>
      </c>
      <c r="B6" s="60">
        <v>189</v>
      </c>
      <c r="C6" s="11">
        <v>8</v>
      </c>
      <c r="E6" s="18" t="s">
        <v>29</v>
      </c>
      <c r="F6" s="61">
        <v>182</v>
      </c>
      <c r="G6" s="11">
        <v>18</v>
      </c>
    </row>
    <row r="7" spans="1:8" ht="28.5" customHeight="1">
      <c r="A7" s="11" t="s">
        <v>26</v>
      </c>
      <c r="B7" s="61">
        <v>159</v>
      </c>
      <c r="C7" s="61">
        <f>B6+B7+16</f>
        <v>364</v>
      </c>
      <c r="D7" s="19"/>
      <c r="E7" s="19"/>
      <c r="F7" s="61">
        <v>148</v>
      </c>
      <c r="G7" s="61">
        <f>F6+F7+36</f>
        <v>366</v>
      </c>
      <c r="H7" s="20"/>
    </row>
    <row r="8" spans="2:9" ht="28.5" customHeight="1">
      <c r="B8" s="19"/>
      <c r="C8" s="21"/>
      <c r="D8" s="20"/>
      <c r="E8" s="20"/>
      <c r="F8" s="20"/>
      <c r="G8" s="20"/>
      <c r="H8" s="20"/>
      <c r="I8" s="20"/>
    </row>
    <row r="9" spans="1:9" ht="28.5" customHeight="1">
      <c r="A9" s="72" t="s">
        <v>12</v>
      </c>
      <c r="B9" s="73"/>
      <c r="C9" s="22"/>
      <c r="D9" s="23"/>
      <c r="E9" s="72" t="s">
        <v>11</v>
      </c>
      <c r="F9" s="73"/>
      <c r="H9" s="20"/>
      <c r="I9" s="20"/>
    </row>
    <row r="10" spans="1:9" ht="28.5" customHeight="1">
      <c r="A10" s="18" t="s">
        <v>29</v>
      </c>
      <c r="B10" s="60">
        <v>196</v>
      </c>
      <c r="E10" s="18" t="s">
        <v>29</v>
      </c>
      <c r="F10" s="61">
        <v>156</v>
      </c>
      <c r="G10" s="11">
        <v>18</v>
      </c>
      <c r="H10" s="20"/>
      <c r="I10" s="20"/>
    </row>
    <row r="11" spans="2:9" ht="28.5" customHeight="1">
      <c r="B11" s="61">
        <v>212</v>
      </c>
      <c r="C11" s="61">
        <f>B10+B11</f>
        <v>408</v>
      </c>
      <c r="D11" s="19"/>
      <c r="E11" s="19" t="s">
        <v>27</v>
      </c>
      <c r="F11" s="61">
        <v>121</v>
      </c>
      <c r="G11" s="61">
        <f>F10+F11+36</f>
        <v>313</v>
      </c>
      <c r="H11" s="20"/>
      <c r="I11" s="20"/>
    </row>
    <row r="12" spans="2:9" ht="28.5" customHeight="1">
      <c r="B12" s="19"/>
      <c r="C12" s="21"/>
      <c r="D12" s="20"/>
      <c r="E12" s="19"/>
      <c r="F12" s="19"/>
      <c r="G12" s="20"/>
      <c r="H12" s="20"/>
      <c r="I12" s="20"/>
    </row>
    <row r="13" spans="1:9" ht="28.5" customHeight="1">
      <c r="A13" s="72" t="s">
        <v>7</v>
      </c>
      <c r="B13" s="73"/>
      <c r="C13" s="22"/>
      <c r="D13" s="20"/>
      <c r="E13" s="72" t="s">
        <v>12</v>
      </c>
      <c r="F13" s="73"/>
      <c r="H13" s="20"/>
      <c r="I13" s="20"/>
    </row>
    <row r="14" spans="1:9" ht="28.5" customHeight="1">
      <c r="A14" s="18" t="s">
        <v>29</v>
      </c>
      <c r="B14" s="61">
        <v>147</v>
      </c>
      <c r="E14" s="18" t="s">
        <v>29</v>
      </c>
      <c r="F14" s="60">
        <v>192</v>
      </c>
      <c r="H14" s="20"/>
      <c r="I14" s="20"/>
    </row>
    <row r="15" spans="1:8" ht="28.5" customHeight="1">
      <c r="A15" s="11" t="s">
        <v>28</v>
      </c>
      <c r="B15" s="61">
        <v>155</v>
      </c>
      <c r="C15" s="61">
        <f>B14+B15</f>
        <v>302</v>
      </c>
      <c r="D15" s="19"/>
      <c r="E15" s="62"/>
      <c r="F15" s="61">
        <v>162</v>
      </c>
      <c r="G15" s="61">
        <f>F14+F15</f>
        <v>354</v>
      </c>
      <c r="H15" s="20"/>
    </row>
    <row r="16" spans="2:8" ht="28.5" customHeight="1">
      <c r="B16" s="19"/>
      <c r="C16" s="21"/>
      <c r="D16" s="20"/>
      <c r="E16" s="19"/>
      <c r="F16" s="19"/>
      <c r="G16" s="20"/>
      <c r="H16" s="20"/>
    </row>
    <row r="17" spans="1:8" ht="28.5" customHeight="1">
      <c r="A17" s="72" t="s">
        <v>12</v>
      </c>
      <c r="B17" s="73"/>
      <c r="C17" s="22"/>
      <c r="D17" s="20"/>
      <c r="E17" s="72" t="s">
        <v>5</v>
      </c>
      <c r="F17" s="73"/>
      <c r="G17" s="23"/>
      <c r="H17" s="20"/>
    </row>
    <row r="18" spans="1:6" ht="28.5" customHeight="1">
      <c r="A18" s="18" t="s">
        <v>29</v>
      </c>
      <c r="B18" s="60">
        <v>233</v>
      </c>
      <c r="E18" s="18" t="s">
        <v>29</v>
      </c>
      <c r="F18" s="61">
        <v>165</v>
      </c>
    </row>
    <row r="19" spans="2:8" ht="28.5" customHeight="1">
      <c r="B19" s="61">
        <v>177</v>
      </c>
      <c r="C19" s="61">
        <f>B18+B19+C17*2</f>
        <v>410</v>
      </c>
      <c r="D19" s="19"/>
      <c r="E19" s="62"/>
      <c r="F19" s="61">
        <v>183</v>
      </c>
      <c r="G19" s="61">
        <f>F18+F19</f>
        <v>348</v>
      </c>
      <c r="H19" s="20"/>
    </row>
    <row r="20" spans="4:8" ht="28.5" customHeight="1">
      <c r="D20" s="24"/>
      <c r="E20" s="25"/>
      <c r="F20" s="20"/>
      <c r="G20" s="20"/>
      <c r="H20" s="20"/>
    </row>
    <row r="21" spans="3:8" ht="33.75" customHeight="1">
      <c r="C21" s="77" t="s">
        <v>30</v>
      </c>
      <c r="D21" s="78"/>
      <c r="G21" s="76"/>
      <c r="H21" s="76"/>
    </row>
    <row r="22" spans="3:8" ht="28.5" customHeight="1">
      <c r="C22" s="72" t="s">
        <v>12</v>
      </c>
      <c r="D22" s="73"/>
      <c r="G22" s="20"/>
      <c r="H22" s="20"/>
    </row>
    <row r="23" spans="3:8" ht="9.75" customHeight="1">
      <c r="C23" s="20"/>
      <c r="D23" s="20"/>
      <c r="E23" s="20"/>
      <c r="F23" s="20"/>
      <c r="G23" s="20"/>
      <c r="H23" s="20"/>
    </row>
    <row r="24" spans="3:6" ht="28.5" customHeight="1">
      <c r="C24" s="20"/>
      <c r="D24" s="20"/>
      <c r="E24" s="20"/>
      <c r="F24" s="20"/>
    </row>
    <row r="25" spans="5:6" ht="28.5" customHeight="1">
      <c r="E25" s="76"/>
      <c r="F25" s="76"/>
    </row>
    <row r="26" spans="5:6" ht="28.5" customHeight="1">
      <c r="E26" s="76"/>
      <c r="F26" s="76"/>
    </row>
  </sheetData>
  <mergeCells count="15">
    <mergeCell ref="G21:H21"/>
    <mergeCell ref="A9:B9"/>
    <mergeCell ref="E9:F9"/>
    <mergeCell ref="A13:B13"/>
    <mergeCell ref="E13:F13"/>
    <mergeCell ref="C21:D21"/>
    <mergeCell ref="C22:D22"/>
    <mergeCell ref="E25:F25"/>
    <mergeCell ref="E26:F26"/>
    <mergeCell ref="A17:B17"/>
    <mergeCell ref="E17:F17"/>
    <mergeCell ref="A5:B5"/>
    <mergeCell ref="E5:F5"/>
    <mergeCell ref="A2:G2"/>
    <mergeCell ref="A3:G3"/>
  </mergeCells>
  <printOptions/>
  <pageMargins left="0.91" right="0.46" top="0.31" bottom="0.14" header="0.24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ЯНА</cp:lastModifiedBy>
  <cp:lastPrinted>2005-06-29T17:07:03Z</cp:lastPrinted>
  <dcterms:created xsi:type="dcterms:W3CDTF">2004-12-03T20:11:36Z</dcterms:created>
  <dcterms:modified xsi:type="dcterms:W3CDTF">2005-06-29T17:15:51Z</dcterms:modified>
  <cp:category/>
  <cp:version/>
  <cp:contentType/>
  <cp:contentStatus/>
</cp:coreProperties>
</file>