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<sst xmlns="http://schemas.openxmlformats.org/spreadsheetml/2006/main" count="86" uniqueCount="38">
  <si>
    <t>№</t>
  </si>
  <si>
    <t>Имя Игрока</t>
  </si>
  <si>
    <t>Сумма по партиям</t>
  </si>
  <si>
    <t>Средний</t>
  </si>
  <si>
    <t xml:space="preserve"> Гандикап</t>
  </si>
  <si>
    <t>Общая Сумма</t>
  </si>
  <si>
    <t>Семенова Нина</t>
  </si>
  <si>
    <t>Козлова Лена</t>
  </si>
  <si>
    <t>Зайцева Елена</t>
  </si>
  <si>
    <t>Шлоссер Маргарита</t>
  </si>
  <si>
    <t>Спиридонова Олеся</t>
  </si>
  <si>
    <t>Игнатик Михаил</t>
  </si>
  <si>
    <t>Чурбанов Михаил</t>
  </si>
  <si>
    <t>Лукин Игорь</t>
  </si>
  <si>
    <t>Бердино Александр</t>
  </si>
  <si>
    <t>Зайцев Александр</t>
  </si>
  <si>
    <t>Кобылин Костя</t>
  </si>
  <si>
    <t>Бокарев Михаил</t>
  </si>
  <si>
    <t>Петров Олег</t>
  </si>
  <si>
    <t>Петрович Зоран</t>
  </si>
  <si>
    <t>Зиннатулин Александр</t>
  </si>
  <si>
    <t>Мохорева Ирина</t>
  </si>
  <si>
    <t>Федоров Игорь</t>
  </si>
  <si>
    <t>Очки за победы</t>
  </si>
  <si>
    <t>победа</t>
  </si>
  <si>
    <t>ничья</t>
  </si>
  <si>
    <t>03 декабря Финал</t>
  </si>
  <si>
    <t>21 Января 2008 г., отборочные игры</t>
  </si>
  <si>
    <t>Лубнина Яна</t>
  </si>
  <si>
    <t>Бареева Катя</t>
  </si>
  <si>
    <t>Зиннатулина Мила</t>
  </si>
  <si>
    <t>Зиннатулин Рамиль</t>
  </si>
  <si>
    <t>Сержпинская Яна</t>
  </si>
  <si>
    <t>Кобелева Наталья</t>
  </si>
  <si>
    <t>Мельников Владимир</t>
  </si>
  <si>
    <t>переигровка</t>
  </si>
  <si>
    <t>21 Января 2008 г., финал</t>
  </si>
  <si>
    <t xml:space="preserve"> Рейтинговый турнир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</si>
</sst>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0.000"/>
    <numFmt numFmtId="182" formatCode="0.0000"/>
    <numFmt numFmtId="183" formatCode="0.0"/>
  </numFmts>
  <fonts count="12">
    <font>
      <sz val="10"/>
      <name val="Arial"/>
      <family val="0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 Cyr"/>
      <family val="0"/>
    </font>
    <font>
      <b/>
      <sz val="16"/>
      <name val="Arial"/>
      <family val="2"/>
    </font>
    <font>
      <b/>
      <sz val="11"/>
      <name val="Verdana"/>
      <family val="2"/>
    </font>
    <font>
      <sz val="11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4">
      <selection activeCell="A25" sqref="A25:B27"/>
    </sheetView>
  </sheetViews>
  <sheetFormatPr defaultColWidth="9.140625" defaultRowHeight="12.75"/>
  <cols>
    <col min="1" max="1" width="4.8515625" style="0" customWidth="1"/>
    <col min="2" max="2" width="31.57421875" style="0" bestFit="1" customWidth="1"/>
    <col min="3" max="3" width="6.421875" style="0" customWidth="1"/>
    <col min="4" max="4" width="6.28125" style="0" customWidth="1"/>
    <col min="5" max="5" width="5.8515625" style="0" customWidth="1"/>
    <col min="6" max="8" width="6.00390625" style="0" bestFit="1" customWidth="1"/>
    <col min="9" max="9" width="14.7109375" style="0" customWidth="1"/>
    <col min="10" max="10" width="12.57421875" style="0" bestFit="1" customWidth="1"/>
    <col min="11" max="11" width="11.421875" style="0" customWidth="1"/>
    <col min="12" max="12" width="19.00390625" style="0" customWidth="1"/>
    <col min="13" max="13" width="0" style="0" hidden="1" customWidth="1"/>
  </cols>
  <sheetData>
    <row r="1" spans="1:12" ht="15">
      <c r="A1" s="10"/>
      <c r="B1" s="56" t="s">
        <v>37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10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10"/>
      <c r="B3" s="22"/>
      <c r="C3" s="22"/>
      <c r="D3" s="22"/>
      <c r="E3" s="22"/>
      <c r="F3" s="22"/>
      <c r="G3" s="22"/>
      <c r="H3" s="22"/>
      <c r="I3" s="22"/>
      <c r="J3" s="52"/>
      <c r="K3" s="10"/>
      <c r="L3" s="1"/>
    </row>
    <row r="4" spans="1:13" ht="30">
      <c r="A4" s="4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2</v>
      </c>
      <c r="J4" s="13" t="s">
        <v>3</v>
      </c>
      <c r="K4" s="42" t="s">
        <v>4</v>
      </c>
      <c r="L4" s="7" t="s">
        <v>5</v>
      </c>
      <c r="M4" s="44" t="s">
        <v>35</v>
      </c>
    </row>
    <row r="5" spans="1:13" ht="15">
      <c r="A5" s="4">
        <v>1</v>
      </c>
      <c r="B5" s="3" t="s">
        <v>12</v>
      </c>
      <c r="C5" s="36">
        <v>194</v>
      </c>
      <c r="D5" s="4">
        <v>192</v>
      </c>
      <c r="E5" s="4">
        <v>187</v>
      </c>
      <c r="F5" s="4">
        <v>190</v>
      </c>
      <c r="G5" s="4">
        <v>208</v>
      </c>
      <c r="H5" s="4">
        <v>200</v>
      </c>
      <c r="I5" s="4">
        <f aca="true" t="shared" si="0" ref="I5:I27">C5+D5+E5+F5+H5+G5</f>
        <v>1171</v>
      </c>
      <c r="J5" s="5">
        <f aca="true" t="shared" si="1" ref="J5:J27">I5/6</f>
        <v>195.16666666666666</v>
      </c>
      <c r="K5" s="6"/>
      <c r="L5" s="6">
        <f aca="true" t="shared" si="2" ref="L5:L27">I5+K5*6</f>
        <v>1171</v>
      </c>
      <c r="M5" s="44">
        <v>187</v>
      </c>
    </row>
    <row r="6" spans="1:13" ht="15">
      <c r="A6" s="4">
        <v>2</v>
      </c>
      <c r="B6" s="3" t="s">
        <v>13</v>
      </c>
      <c r="C6" s="4">
        <v>202</v>
      </c>
      <c r="D6" s="4">
        <v>201</v>
      </c>
      <c r="E6" s="4">
        <v>172</v>
      </c>
      <c r="F6" s="4">
        <v>182</v>
      </c>
      <c r="G6" s="36">
        <v>183</v>
      </c>
      <c r="H6" s="4">
        <v>196</v>
      </c>
      <c r="I6" s="4">
        <f t="shared" si="0"/>
        <v>1136</v>
      </c>
      <c r="J6" s="5">
        <f t="shared" si="1"/>
        <v>189.33333333333334</v>
      </c>
      <c r="K6" s="6"/>
      <c r="L6" s="6">
        <f t="shared" si="2"/>
        <v>1136</v>
      </c>
      <c r="M6" s="44">
        <v>172</v>
      </c>
    </row>
    <row r="7" spans="1:13" ht="15">
      <c r="A7" s="4">
        <v>3</v>
      </c>
      <c r="B7" s="3" t="s">
        <v>15</v>
      </c>
      <c r="C7" s="36">
        <v>204</v>
      </c>
      <c r="D7" s="4">
        <v>185</v>
      </c>
      <c r="E7" s="4">
        <v>185</v>
      </c>
      <c r="F7" s="4">
        <v>169</v>
      </c>
      <c r="G7" s="4">
        <v>198</v>
      </c>
      <c r="H7" s="4">
        <v>181</v>
      </c>
      <c r="I7" s="4">
        <f t="shared" si="0"/>
        <v>1122</v>
      </c>
      <c r="J7" s="5">
        <f t="shared" si="1"/>
        <v>187</v>
      </c>
      <c r="K7" s="6"/>
      <c r="L7" s="6">
        <f t="shared" si="2"/>
        <v>1122</v>
      </c>
      <c r="M7" s="44">
        <v>157</v>
      </c>
    </row>
    <row r="8" spans="1:13" ht="15">
      <c r="A8" s="4">
        <v>4</v>
      </c>
      <c r="B8" s="3" t="s">
        <v>14</v>
      </c>
      <c r="C8" s="4">
        <v>195</v>
      </c>
      <c r="D8" s="4">
        <v>177</v>
      </c>
      <c r="E8" s="4">
        <v>190</v>
      </c>
      <c r="F8" s="36">
        <v>174</v>
      </c>
      <c r="G8" s="4">
        <v>174</v>
      </c>
      <c r="H8" s="4">
        <v>180</v>
      </c>
      <c r="I8" s="4">
        <f t="shared" si="0"/>
        <v>1090</v>
      </c>
      <c r="J8" s="5">
        <f t="shared" si="1"/>
        <v>181.66666666666666</v>
      </c>
      <c r="K8" s="6"/>
      <c r="L8" s="6">
        <f t="shared" si="2"/>
        <v>1090</v>
      </c>
      <c r="M8" s="44">
        <v>171</v>
      </c>
    </row>
    <row r="9" spans="1:13" ht="15">
      <c r="A9" s="4">
        <v>5</v>
      </c>
      <c r="B9" s="3" t="s">
        <v>11</v>
      </c>
      <c r="C9" s="4">
        <v>223</v>
      </c>
      <c r="D9" s="4">
        <v>165</v>
      </c>
      <c r="E9" s="4">
        <v>182</v>
      </c>
      <c r="F9" s="4">
        <v>194</v>
      </c>
      <c r="G9" s="36">
        <v>162</v>
      </c>
      <c r="H9" s="4">
        <v>163</v>
      </c>
      <c r="I9" s="4">
        <f t="shared" si="0"/>
        <v>1089</v>
      </c>
      <c r="J9" s="5">
        <f t="shared" si="1"/>
        <v>181.5</v>
      </c>
      <c r="K9" s="6"/>
      <c r="L9" s="6">
        <f t="shared" si="2"/>
        <v>1089</v>
      </c>
      <c r="M9" s="44">
        <v>147</v>
      </c>
    </row>
    <row r="10" spans="1:13" ht="15">
      <c r="A10" s="4">
        <v>6</v>
      </c>
      <c r="B10" s="16" t="s">
        <v>34</v>
      </c>
      <c r="C10" s="6">
        <v>194</v>
      </c>
      <c r="D10" s="6">
        <v>180</v>
      </c>
      <c r="E10" s="6">
        <v>177</v>
      </c>
      <c r="F10" s="7">
        <v>160</v>
      </c>
      <c r="G10" s="43">
        <v>151</v>
      </c>
      <c r="H10" s="7">
        <v>177</v>
      </c>
      <c r="I10" s="4">
        <f t="shared" si="0"/>
        <v>1039</v>
      </c>
      <c r="J10" s="5">
        <f t="shared" si="1"/>
        <v>173.16666666666666</v>
      </c>
      <c r="K10" s="7"/>
      <c r="L10" s="6">
        <f t="shared" si="2"/>
        <v>1039</v>
      </c>
      <c r="M10" s="44">
        <v>125</v>
      </c>
    </row>
    <row r="11" spans="1:13" ht="15">
      <c r="A11" s="4">
        <v>7</v>
      </c>
      <c r="B11" s="3" t="s">
        <v>20</v>
      </c>
      <c r="C11" s="4">
        <v>162</v>
      </c>
      <c r="D11" s="36">
        <v>148</v>
      </c>
      <c r="E11" s="4">
        <v>173</v>
      </c>
      <c r="F11" s="4">
        <v>162</v>
      </c>
      <c r="G11" s="4">
        <v>177</v>
      </c>
      <c r="H11" s="4">
        <v>184</v>
      </c>
      <c r="I11" s="4">
        <f t="shared" si="0"/>
        <v>1006</v>
      </c>
      <c r="J11" s="5">
        <f t="shared" si="1"/>
        <v>167.66666666666666</v>
      </c>
      <c r="K11" s="6"/>
      <c r="L11" s="6">
        <f t="shared" si="2"/>
        <v>1006</v>
      </c>
      <c r="M11" s="44">
        <v>141</v>
      </c>
    </row>
    <row r="12" spans="1:13" ht="15">
      <c r="A12" s="4">
        <v>8</v>
      </c>
      <c r="B12" s="15" t="s">
        <v>16</v>
      </c>
      <c r="C12" s="36">
        <v>144</v>
      </c>
      <c r="D12" s="4">
        <v>157</v>
      </c>
      <c r="E12" s="4">
        <v>166</v>
      </c>
      <c r="F12" s="4">
        <v>206</v>
      </c>
      <c r="G12" s="4">
        <v>191</v>
      </c>
      <c r="H12" s="4">
        <v>142</v>
      </c>
      <c r="I12" s="4">
        <f t="shared" si="0"/>
        <v>1006</v>
      </c>
      <c r="J12" s="5">
        <f t="shared" si="1"/>
        <v>167.66666666666666</v>
      </c>
      <c r="K12" s="6"/>
      <c r="L12" s="6">
        <f t="shared" si="2"/>
        <v>1006</v>
      </c>
      <c r="M12" s="44">
        <v>126</v>
      </c>
    </row>
    <row r="13" spans="1:13" ht="15">
      <c r="A13" s="4">
        <v>9</v>
      </c>
      <c r="B13" s="3" t="s">
        <v>7</v>
      </c>
      <c r="C13" s="36">
        <v>159</v>
      </c>
      <c r="D13" s="4">
        <v>162</v>
      </c>
      <c r="E13" s="4">
        <v>156</v>
      </c>
      <c r="F13" s="4">
        <v>158</v>
      </c>
      <c r="G13" s="4">
        <v>173</v>
      </c>
      <c r="H13" s="4">
        <v>147</v>
      </c>
      <c r="I13" s="4">
        <f t="shared" si="0"/>
        <v>955</v>
      </c>
      <c r="J13" s="5">
        <f t="shared" si="1"/>
        <v>159.16666666666666</v>
      </c>
      <c r="K13" s="6">
        <v>8</v>
      </c>
      <c r="L13" s="6">
        <f t="shared" si="2"/>
        <v>1003</v>
      </c>
      <c r="M13" s="44">
        <v>128</v>
      </c>
    </row>
    <row r="14" spans="1:13" ht="15">
      <c r="A14" s="4">
        <v>10</v>
      </c>
      <c r="B14" s="3" t="s">
        <v>18</v>
      </c>
      <c r="C14" s="36">
        <v>177</v>
      </c>
      <c r="D14" s="4">
        <v>189</v>
      </c>
      <c r="E14" s="4">
        <v>143</v>
      </c>
      <c r="F14" s="4">
        <v>160</v>
      </c>
      <c r="G14" s="4">
        <v>183</v>
      </c>
      <c r="H14" s="4">
        <v>145</v>
      </c>
      <c r="I14" s="4">
        <f t="shared" si="0"/>
        <v>997</v>
      </c>
      <c r="J14" s="5">
        <f t="shared" si="1"/>
        <v>166.16666666666666</v>
      </c>
      <c r="K14" s="6"/>
      <c r="L14" s="6">
        <f t="shared" si="2"/>
        <v>997</v>
      </c>
      <c r="M14" s="44">
        <v>125</v>
      </c>
    </row>
    <row r="15" spans="1:13" ht="15">
      <c r="A15" s="4">
        <v>11</v>
      </c>
      <c r="B15" s="3" t="s">
        <v>32</v>
      </c>
      <c r="C15" s="4">
        <v>173</v>
      </c>
      <c r="D15" s="36">
        <v>147</v>
      </c>
      <c r="E15" s="4">
        <v>150</v>
      </c>
      <c r="F15" s="4">
        <v>142</v>
      </c>
      <c r="G15" s="4">
        <v>170</v>
      </c>
      <c r="H15" s="4">
        <v>146</v>
      </c>
      <c r="I15" s="4">
        <f t="shared" si="0"/>
        <v>928</v>
      </c>
      <c r="J15" s="5">
        <f t="shared" si="1"/>
        <v>154.66666666666666</v>
      </c>
      <c r="K15" s="6">
        <v>8</v>
      </c>
      <c r="L15" s="6">
        <f t="shared" si="2"/>
        <v>976</v>
      </c>
      <c r="M15" s="44">
        <v>142</v>
      </c>
    </row>
    <row r="16" spans="1:13" ht="15">
      <c r="A16" s="4">
        <v>12</v>
      </c>
      <c r="B16" s="14" t="s">
        <v>22</v>
      </c>
      <c r="C16" s="43">
        <v>135</v>
      </c>
      <c r="D16" s="7">
        <v>178</v>
      </c>
      <c r="E16" s="7">
        <v>146</v>
      </c>
      <c r="F16" s="7">
        <v>166</v>
      </c>
      <c r="G16" s="7">
        <v>155</v>
      </c>
      <c r="H16" s="7">
        <v>176</v>
      </c>
      <c r="I16" s="4">
        <f t="shared" si="0"/>
        <v>956</v>
      </c>
      <c r="J16" s="5">
        <f t="shared" si="1"/>
        <v>159.33333333333334</v>
      </c>
      <c r="K16" s="7"/>
      <c r="L16" s="6">
        <f t="shared" si="2"/>
        <v>956</v>
      </c>
      <c r="M16" s="44">
        <v>133</v>
      </c>
    </row>
    <row r="17" spans="1:13" ht="15">
      <c r="A17" s="4">
        <v>13</v>
      </c>
      <c r="B17" s="3" t="s">
        <v>19</v>
      </c>
      <c r="C17" s="4">
        <v>161</v>
      </c>
      <c r="D17" s="4">
        <v>176</v>
      </c>
      <c r="E17" s="4">
        <v>142</v>
      </c>
      <c r="F17" s="4">
        <v>183</v>
      </c>
      <c r="G17" s="4">
        <v>123</v>
      </c>
      <c r="H17" s="4">
        <v>154</v>
      </c>
      <c r="I17" s="4">
        <f t="shared" si="0"/>
        <v>939</v>
      </c>
      <c r="J17" s="5">
        <f t="shared" si="1"/>
        <v>156.5</v>
      </c>
      <c r="K17" s="6"/>
      <c r="L17" s="6">
        <f t="shared" si="2"/>
        <v>939</v>
      </c>
      <c r="M17" s="44"/>
    </row>
    <row r="18" spans="1:13" ht="15">
      <c r="A18" s="4">
        <v>14</v>
      </c>
      <c r="B18" s="7" t="s">
        <v>21</v>
      </c>
      <c r="C18" s="6">
        <v>125</v>
      </c>
      <c r="D18" s="6">
        <v>128</v>
      </c>
      <c r="E18" s="6">
        <v>167</v>
      </c>
      <c r="F18" s="6">
        <v>145</v>
      </c>
      <c r="G18" s="6">
        <v>176</v>
      </c>
      <c r="H18" s="6">
        <v>147</v>
      </c>
      <c r="I18" s="4">
        <f t="shared" si="0"/>
        <v>888</v>
      </c>
      <c r="J18" s="5">
        <f t="shared" si="1"/>
        <v>148</v>
      </c>
      <c r="K18" s="6">
        <v>8</v>
      </c>
      <c r="L18" s="6">
        <f t="shared" si="2"/>
        <v>936</v>
      </c>
      <c r="M18" s="44"/>
    </row>
    <row r="19" spans="1:13" ht="15">
      <c r="A19" s="4">
        <v>15</v>
      </c>
      <c r="B19" s="14" t="s">
        <v>31</v>
      </c>
      <c r="C19" s="7">
        <v>174</v>
      </c>
      <c r="D19" s="7">
        <v>177</v>
      </c>
      <c r="E19" s="7">
        <v>139</v>
      </c>
      <c r="F19" s="7">
        <v>163</v>
      </c>
      <c r="G19" s="7">
        <v>151</v>
      </c>
      <c r="H19" s="45">
        <v>116</v>
      </c>
      <c r="I19" s="4">
        <f t="shared" si="0"/>
        <v>920</v>
      </c>
      <c r="J19" s="5">
        <f t="shared" si="1"/>
        <v>153.33333333333334</v>
      </c>
      <c r="K19" s="7"/>
      <c r="L19" s="6">
        <f t="shared" si="2"/>
        <v>920</v>
      </c>
      <c r="M19" s="44"/>
    </row>
    <row r="20" spans="1:13" ht="15">
      <c r="A20" s="4">
        <v>16</v>
      </c>
      <c r="B20" s="3" t="s">
        <v>30</v>
      </c>
      <c r="C20" s="4">
        <v>149</v>
      </c>
      <c r="D20" s="4">
        <v>147</v>
      </c>
      <c r="E20" s="4">
        <v>147</v>
      </c>
      <c r="F20" s="36">
        <v>130</v>
      </c>
      <c r="G20" s="4">
        <v>131</v>
      </c>
      <c r="H20" s="4">
        <v>167</v>
      </c>
      <c r="I20" s="4">
        <f t="shared" si="0"/>
        <v>871</v>
      </c>
      <c r="J20" s="5">
        <f t="shared" si="1"/>
        <v>145.16666666666666</v>
      </c>
      <c r="K20" s="6">
        <v>8</v>
      </c>
      <c r="L20" s="6">
        <f t="shared" si="2"/>
        <v>919</v>
      </c>
      <c r="M20" s="44"/>
    </row>
    <row r="21" spans="1:13" ht="15">
      <c r="A21" s="4">
        <v>17</v>
      </c>
      <c r="B21" s="14" t="s">
        <v>28</v>
      </c>
      <c r="C21" s="6">
        <v>144</v>
      </c>
      <c r="D21" s="40">
        <v>119</v>
      </c>
      <c r="E21" s="6">
        <v>172</v>
      </c>
      <c r="F21" s="6">
        <v>164</v>
      </c>
      <c r="G21" s="6">
        <v>127</v>
      </c>
      <c r="H21" s="6">
        <v>135</v>
      </c>
      <c r="I21" s="4">
        <f t="shared" si="0"/>
        <v>861</v>
      </c>
      <c r="J21" s="5">
        <f t="shared" si="1"/>
        <v>143.5</v>
      </c>
      <c r="K21" s="6">
        <v>8</v>
      </c>
      <c r="L21" s="6">
        <f t="shared" si="2"/>
        <v>909</v>
      </c>
      <c r="M21" s="44"/>
    </row>
    <row r="22" spans="1:13" ht="15">
      <c r="A22" s="4">
        <v>18</v>
      </c>
      <c r="B22" s="3" t="s">
        <v>17</v>
      </c>
      <c r="C22" s="4">
        <v>126</v>
      </c>
      <c r="D22" s="4">
        <v>169</v>
      </c>
      <c r="E22" s="4">
        <v>141</v>
      </c>
      <c r="F22" s="4">
        <v>166</v>
      </c>
      <c r="G22" s="4">
        <v>156</v>
      </c>
      <c r="H22" s="4">
        <v>137</v>
      </c>
      <c r="I22" s="4">
        <f t="shared" si="0"/>
        <v>895</v>
      </c>
      <c r="J22" s="5">
        <f t="shared" si="1"/>
        <v>149.16666666666666</v>
      </c>
      <c r="K22" s="6"/>
      <c r="L22" s="6">
        <f t="shared" si="2"/>
        <v>895</v>
      </c>
      <c r="M22" s="44"/>
    </row>
    <row r="23" spans="1:13" ht="15">
      <c r="A23" s="4">
        <v>19</v>
      </c>
      <c r="B23" s="3" t="s">
        <v>33</v>
      </c>
      <c r="C23" s="4">
        <v>133</v>
      </c>
      <c r="D23" s="4">
        <v>138</v>
      </c>
      <c r="E23" s="4">
        <v>137</v>
      </c>
      <c r="F23" s="4">
        <v>164</v>
      </c>
      <c r="G23" s="4">
        <v>125</v>
      </c>
      <c r="H23" s="4">
        <v>139</v>
      </c>
      <c r="I23" s="4">
        <f t="shared" si="0"/>
        <v>836</v>
      </c>
      <c r="J23" s="5">
        <f t="shared" si="1"/>
        <v>139.33333333333334</v>
      </c>
      <c r="K23" s="6">
        <v>8</v>
      </c>
      <c r="L23" s="6">
        <f t="shared" si="2"/>
        <v>884</v>
      </c>
      <c r="M23" s="44"/>
    </row>
    <row r="24" spans="1:13" ht="15">
      <c r="A24" s="4">
        <v>20</v>
      </c>
      <c r="B24" s="3" t="s">
        <v>8</v>
      </c>
      <c r="C24" s="4">
        <v>107</v>
      </c>
      <c r="D24" s="4">
        <v>137</v>
      </c>
      <c r="E24" s="4">
        <v>151</v>
      </c>
      <c r="F24" s="4">
        <v>160</v>
      </c>
      <c r="G24" s="4">
        <v>140</v>
      </c>
      <c r="H24" s="4">
        <v>116</v>
      </c>
      <c r="I24" s="4">
        <f t="shared" si="0"/>
        <v>811</v>
      </c>
      <c r="J24" s="5">
        <f t="shared" si="1"/>
        <v>135.16666666666666</v>
      </c>
      <c r="K24" s="6">
        <v>8</v>
      </c>
      <c r="L24" s="6">
        <f t="shared" si="2"/>
        <v>859</v>
      </c>
      <c r="M24" s="44"/>
    </row>
    <row r="25" spans="1:13" ht="15">
      <c r="A25" s="4">
        <v>21</v>
      </c>
      <c r="B25" s="15" t="s">
        <v>9</v>
      </c>
      <c r="C25" s="4">
        <v>128</v>
      </c>
      <c r="D25" s="4">
        <v>136</v>
      </c>
      <c r="E25" s="4">
        <v>125</v>
      </c>
      <c r="F25" s="4">
        <v>97</v>
      </c>
      <c r="G25" s="4">
        <v>151</v>
      </c>
      <c r="H25" s="4">
        <v>130</v>
      </c>
      <c r="I25" s="4">
        <f t="shared" si="0"/>
        <v>767</v>
      </c>
      <c r="J25" s="5">
        <f t="shared" si="1"/>
        <v>127.83333333333333</v>
      </c>
      <c r="K25" s="6">
        <v>8</v>
      </c>
      <c r="L25" s="6">
        <f t="shared" si="2"/>
        <v>815</v>
      </c>
      <c r="M25" s="44"/>
    </row>
    <row r="26" spans="1:13" ht="15">
      <c r="A26" s="4">
        <v>22</v>
      </c>
      <c r="B26" s="3" t="s">
        <v>29</v>
      </c>
      <c r="C26" s="4">
        <v>145</v>
      </c>
      <c r="D26" s="4">
        <v>126</v>
      </c>
      <c r="E26" s="4">
        <v>146</v>
      </c>
      <c r="F26" s="4">
        <v>118</v>
      </c>
      <c r="G26" s="4">
        <v>110</v>
      </c>
      <c r="H26" s="4">
        <v>95</v>
      </c>
      <c r="I26" s="4">
        <f t="shared" si="0"/>
        <v>740</v>
      </c>
      <c r="J26" s="5">
        <f t="shared" si="1"/>
        <v>123.33333333333333</v>
      </c>
      <c r="K26" s="6">
        <v>8</v>
      </c>
      <c r="L26" s="6">
        <f t="shared" si="2"/>
        <v>788</v>
      </c>
      <c r="M26" s="44"/>
    </row>
    <row r="27" spans="1:13" ht="15">
      <c r="A27" s="4">
        <v>23</v>
      </c>
      <c r="B27" s="3" t="s">
        <v>10</v>
      </c>
      <c r="C27" s="4">
        <v>104</v>
      </c>
      <c r="D27" s="4">
        <v>102</v>
      </c>
      <c r="E27" s="4">
        <v>143</v>
      </c>
      <c r="F27" s="4">
        <v>139</v>
      </c>
      <c r="G27" s="4">
        <v>96</v>
      </c>
      <c r="H27" s="4">
        <v>111</v>
      </c>
      <c r="I27" s="4">
        <f t="shared" si="0"/>
        <v>695</v>
      </c>
      <c r="J27" s="5">
        <f t="shared" si="1"/>
        <v>115.83333333333333</v>
      </c>
      <c r="K27" s="8">
        <v>8</v>
      </c>
      <c r="L27" s="6">
        <f t="shared" si="2"/>
        <v>743</v>
      </c>
      <c r="M27" s="44"/>
    </row>
    <row r="28" spans="1:12" ht="15">
      <c r="A28" s="9"/>
      <c r="B28" s="31"/>
      <c r="C28" s="9"/>
      <c r="D28" s="9"/>
      <c r="E28" s="9"/>
      <c r="F28" s="9"/>
      <c r="G28" s="9"/>
      <c r="H28" s="9"/>
      <c r="I28" s="9"/>
      <c r="J28" s="32"/>
      <c r="K28" s="22"/>
      <c r="L28" s="22"/>
    </row>
    <row r="29" spans="1:12" ht="15">
      <c r="A29" s="22"/>
      <c r="B29" s="31"/>
      <c r="C29" s="9"/>
      <c r="D29" s="9"/>
      <c r="E29" s="9"/>
      <c r="F29" s="9"/>
      <c r="G29" s="9"/>
      <c r="H29" s="9"/>
      <c r="I29" s="9"/>
      <c r="J29" s="32"/>
      <c r="K29" s="22"/>
      <c r="L29" s="22"/>
    </row>
    <row r="30" spans="1:12" ht="15">
      <c r="A30" s="22"/>
      <c r="B30" s="31"/>
      <c r="C30" s="9"/>
      <c r="D30" s="9"/>
      <c r="E30" s="9"/>
      <c r="F30" s="9"/>
      <c r="G30" s="9"/>
      <c r="H30" s="9"/>
      <c r="I30" s="9"/>
      <c r="J30" s="32"/>
      <c r="K30" s="22"/>
      <c r="L30" s="22"/>
    </row>
    <row r="31" spans="1:12" ht="15">
      <c r="A31" s="22"/>
      <c r="B31" s="31"/>
      <c r="C31" s="9"/>
      <c r="D31" s="9"/>
      <c r="E31" s="9"/>
      <c r="F31" s="9"/>
      <c r="G31" s="9"/>
      <c r="H31" s="9"/>
      <c r="I31" s="9"/>
      <c r="J31" s="32"/>
      <c r="K31" s="22"/>
      <c r="L31" s="22"/>
    </row>
    <row r="32" spans="1:12" ht="15">
      <c r="A32" s="22"/>
      <c r="B32" s="31"/>
      <c r="C32" s="9"/>
      <c r="D32" s="9"/>
      <c r="E32" s="9"/>
      <c r="F32" s="9"/>
      <c r="G32" s="9"/>
      <c r="H32" s="9"/>
      <c r="I32" s="9"/>
      <c r="J32" s="32"/>
      <c r="K32" s="22"/>
      <c r="L32" s="22"/>
    </row>
    <row r="33" spans="1:12" ht="15">
      <c r="A33" s="22"/>
      <c r="B33" s="31"/>
      <c r="C33" s="9"/>
      <c r="D33" s="9"/>
      <c r="E33" s="9"/>
      <c r="F33" s="9"/>
      <c r="G33" s="9"/>
      <c r="H33" s="9"/>
      <c r="I33" s="9"/>
      <c r="J33" s="32"/>
      <c r="K33" s="22"/>
      <c r="L33" s="22"/>
    </row>
  </sheetData>
  <mergeCells count="2">
    <mergeCell ref="B1:L1"/>
    <mergeCell ref="B2:L2"/>
  </mergeCells>
  <printOptions/>
  <pageMargins left="0.75" right="0.59" top="0.71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4">
      <selection activeCell="J24" sqref="J24"/>
    </sheetView>
  </sheetViews>
  <sheetFormatPr defaultColWidth="9.140625" defaultRowHeight="12.75"/>
  <cols>
    <col min="1" max="1" width="4.28125" style="0" bestFit="1" customWidth="1"/>
    <col min="2" max="2" width="31.57421875" style="0" bestFit="1" customWidth="1"/>
    <col min="3" max="3" width="8.00390625" style="0" customWidth="1"/>
    <col min="5" max="5" width="11.57421875" style="0" customWidth="1"/>
    <col min="6" max="6" width="12.8515625" style="0" customWidth="1"/>
    <col min="7" max="7" width="11.7109375" style="0" bestFit="1" customWidth="1"/>
    <col min="8" max="8" width="10.140625" style="0" customWidth="1"/>
  </cols>
  <sheetData>
    <row r="1" spans="1:12" ht="15">
      <c r="A1" s="10"/>
      <c r="B1" s="56" t="s">
        <v>37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10"/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10"/>
      <c r="B3" s="12"/>
      <c r="C3" s="12"/>
      <c r="D3" s="12"/>
      <c r="E3" s="12"/>
      <c r="F3" s="12"/>
      <c r="G3" s="12"/>
      <c r="H3" s="12"/>
      <c r="I3" s="22"/>
      <c r="J3" s="52"/>
      <c r="K3" s="10"/>
      <c r="L3" s="1"/>
    </row>
    <row r="4" spans="1:8" s="51" customFormat="1" ht="42.75">
      <c r="A4" s="46" t="s">
        <v>0</v>
      </c>
      <c r="B4" s="47" t="s">
        <v>1</v>
      </c>
      <c r="C4" s="47">
        <v>1</v>
      </c>
      <c r="D4" s="47">
        <v>2</v>
      </c>
      <c r="E4" s="47" t="s">
        <v>2</v>
      </c>
      <c r="F4" s="48" t="s">
        <v>3</v>
      </c>
      <c r="G4" s="49" t="s">
        <v>4</v>
      </c>
      <c r="H4" s="50" t="s">
        <v>5</v>
      </c>
    </row>
    <row r="5" spans="1:8" ht="15">
      <c r="A5" s="6">
        <v>7</v>
      </c>
      <c r="B5" s="3" t="s">
        <v>20</v>
      </c>
      <c r="C5" s="44">
        <v>159</v>
      </c>
      <c r="D5" s="44">
        <v>187</v>
      </c>
      <c r="E5" s="44">
        <f>SUM(C5:D5)</f>
        <v>346</v>
      </c>
      <c r="F5" s="53">
        <f>E5/2</f>
        <v>173</v>
      </c>
      <c r="G5" s="44"/>
      <c r="H5" s="44">
        <f>E5+G5*2</f>
        <v>346</v>
      </c>
    </row>
    <row r="6" spans="1:9" ht="15.75">
      <c r="A6" s="6">
        <v>8</v>
      </c>
      <c r="B6" s="15" t="s">
        <v>16</v>
      </c>
      <c r="C6" s="44">
        <v>156</v>
      </c>
      <c r="D6" s="44">
        <v>128</v>
      </c>
      <c r="E6" s="44">
        <f>SUM(C6:D6)</f>
        <v>284</v>
      </c>
      <c r="F6" s="53">
        <f>E6/2</f>
        <v>142</v>
      </c>
      <c r="G6" s="44"/>
      <c r="H6" s="44">
        <f>E6+G6*2</f>
        <v>284</v>
      </c>
      <c r="I6" s="55">
        <v>9</v>
      </c>
    </row>
    <row r="7" spans="1:9" ht="15.75">
      <c r="A7" s="6">
        <v>9</v>
      </c>
      <c r="B7" s="3" t="s">
        <v>7</v>
      </c>
      <c r="C7" s="44">
        <v>142</v>
      </c>
      <c r="D7" s="44">
        <v>177</v>
      </c>
      <c r="E7" s="44">
        <f>SUM(C7:D7)</f>
        <v>319</v>
      </c>
      <c r="F7" s="53">
        <f>E7/2</f>
        <v>159.5</v>
      </c>
      <c r="G7" s="44">
        <v>8</v>
      </c>
      <c r="H7" s="44">
        <f>E7+G7*2</f>
        <v>335</v>
      </c>
      <c r="I7" s="55">
        <v>8</v>
      </c>
    </row>
    <row r="8" ht="15.75">
      <c r="I8" s="55"/>
    </row>
    <row r="9" ht="15.75">
      <c r="I9" s="55"/>
    </row>
    <row r="10" spans="1:9" s="51" customFormat="1" ht="42.75">
      <c r="A10" s="46" t="s">
        <v>0</v>
      </c>
      <c r="B10" s="47" t="s">
        <v>1</v>
      </c>
      <c r="C10" s="47">
        <v>1</v>
      </c>
      <c r="D10" s="47">
        <v>2</v>
      </c>
      <c r="E10" s="47" t="s">
        <v>2</v>
      </c>
      <c r="F10" s="48" t="s">
        <v>3</v>
      </c>
      <c r="G10" s="49" t="s">
        <v>4</v>
      </c>
      <c r="H10" s="50" t="s">
        <v>5</v>
      </c>
      <c r="I10" s="55"/>
    </row>
    <row r="11" spans="1:9" ht="15.75">
      <c r="A11" s="6">
        <v>5</v>
      </c>
      <c r="B11" s="3" t="s">
        <v>11</v>
      </c>
      <c r="C11" s="44">
        <v>160</v>
      </c>
      <c r="D11" s="44">
        <v>157</v>
      </c>
      <c r="E11" s="44">
        <f>SUM(C11:D11)</f>
        <v>317</v>
      </c>
      <c r="F11" s="54">
        <f>E11/2</f>
        <v>158.5</v>
      </c>
      <c r="G11" s="44"/>
      <c r="H11" s="44">
        <f>E11+G11*2</f>
        <v>317</v>
      </c>
      <c r="I11" s="55"/>
    </row>
    <row r="12" spans="1:9" ht="15.75">
      <c r="A12" s="6">
        <v>6</v>
      </c>
      <c r="B12" s="15" t="s">
        <v>34</v>
      </c>
      <c r="C12" s="44">
        <v>153</v>
      </c>
      <c r="D12" s="44">
        <v>123</v>
      </c>
      <c r="E12" s="44">
        <f>SUM(C12:D12)</f>
        <v>276</v>
      </c>
      <c r="F12" s="54">
        <f>E12/2</f>
        <v>138</v>
      </c>
      <c r="G12" s="44"/>
      <c r="H12" s="44">
        <f>E12+G12*2</f>
        <v>276</v>
      </c>
      <c r="I12" s="55">
        <v>6</v>
      </c>
    </row>
    <row r="13" spans="1:9" ht="15.75">
      <c r="A13" s="6">
        <v>7</v>
      </c>
      <c r="B13" s="3" t="s">
        <v>20</v>
      </c>
      <c r="C13" s="44">
        <v>124</v>
      </c>
      <c r="D13" s="44">
        <v>145</v>
      </c>
      <c r="E13" s="44">
        <f>SUM(C13:D13)</f>
        <v>269</v>
      </c>
      <c r="F13" s="54">
        <f>E13/2</f>
        <v>134.5</v>
      </c>
      <c r="G13" s="44"/>
      <c r="H13" s="44">
        <f>E13+G13*2</f>
        <v>269</v>
      </c>
      <c r="I13" s="55">
        <v>7</v>
      </c>
    </row>
    <row r="14" ht="15.75">
      <c r="I14" s="55"/>
    </row>
    <row r="15" ht="15.75">
      <c r="I15" s="55"/>
    </row>
    <row r="16" spans="1:9" s="51" customFormat="1" ht="42.75">
      <c r="A16" s="46" t="s">
        <v>0</v>
      </c>
      <c r="B16" s="47" t="s">
        <v>1</v>
      </c>
      <c r="C16" s="47">
        <v>1</v>
      </c>
      <c r="D16" s="47">
        <v>2</v>
      </c>
      <c r="E16" s="47" t="s">
        <v>2</v>
      </c>
      <c r="F16" s="48" t="s">
        <v>3</v>
      </c>
      <c r="G16" s="49" t="s">
        <v>4</v>
      </c>
      <c r="H16" s="50" t="s">
        <v>5</v>
      </c>
      <c r="I16" s="55"/>
    </row>
    <row r="17" spans="1:9" ht="15.75">
      <c r="A17" s="6">
        <v>3</v>
      </c>
      <c r="B17" s="3" t="s">
        <v>15</v>
      </c>
      <c r="C17" s="44">
        <v>197</v>
      </c>
      <c r="D17" s="44">
        <v>169</v>
      </c>
      <c r="E17" s="44">
        <f>SUM(C17:D17)</f>
        <v>366</v>
      </c>
      <c r="F17" s="54">
        <f>E17/2</f>
        <v>183</v>
      </c>
      <c r="G17" s="44"/>
      <c r="H17" s="44">
        <f>E17+G17*2</f>
        <v>366</v>
      </c>
      <c r="I17" s="55"/>
    </row>
    <row r="18" spans="1:9" ht="15.75">
      <c r="A18" s="6">
        <v>4</v>
      </c>
      <c r="B18" s="15" t="s">
        <v>14</v>
      </c>
      <c r="C18" s="44">
        <v>130</v>
      </c>
      <c r="D18" s="44">
        <v>183</v>
      </c>
      <c r="E18" s="44">
        <f>SUM(C18:D18)</f>
        <v>313</v>
      </c>
      <c r="F18" s="54">
        <f>E18/2</f>
        <v>156.5</v>
      </c>
      <c r="G18" s="44"/>
      <c r="H18" s="44">
        <f>E18+G18*2</f>
        <v>313</v>
      </c>
      <c r="I18" s="55">
        <v>5</v>
      </c>
    </row>
    <row r="19" spans="1:9" ht="15.75">
      <c r="A19" s="6">
        <v>5</v>
      </c>
      <c r="B19" s="3" t="s">
        <v>11</v>
      </c>
      <c r="C19" s="44">
        <v>179</v>
      </c>
      <c r="D19" s="44">
        <v>171</v>
      </c>
      <c r="E19" s="44">
        <f>SUM(C19:D19)</f>
        <v>350</v>
      </c>
      <c r="F19" s="54">
        <f>E19/2</f>
        <v>175</v>
      </c>
      <c r="G19" s="44"/>
      <c r="H19" s="44">
        <f>E19+G19*2</f>
        <v>350</v>
      </c>
      <c r="I19" s="55">
        <v>4</v>
      </c>
    </row>
    <row r="20" ht="15.75">
      <c r="I20" s="55"/>
    </row>
    <row r="21" ht="15.75">
      <c r="I21" s="55"/>
    </row>
    <row r="22" spans="1:9" s="51" customFormat="1" ht="42.75">
      <c r="A22" s="46" t="s">
        <v>0</v>
      </c>
      <c r="B22" s="47" t="s">
        <v>1</v>
      </c>
      <c r="C22" s="47">
        <v>1</v>
      </c>
      <c r="D22" s="47">
        <v>2</v>
      </c>
      <c r="E22" s="47" t="s">
        <v>2</v>
      </c>
      <c r="F22" s="48" t="s">
        <v>3</v>
      </c>
      <c r="G22" s="49" t="s">
        <v>4</v>
      </c>
      <c r="H22" s="50" t="s">
        <v>5</v>
      </c>
      <c r="I22" s="55"/>
    </row>
    <row r="23" spans="1:9" ht="15.75">
      <c r="A23" s="6">
        <v>1</v>
      </c>
      <c r="B23" s="3" t="s">
        <v>12</v>
      </c>
      <c r="C23" s="44">
        <v>179</v>
      </c>
      <c r="D23" s="44">
        <v>177</v>
      </c>
      <c r="E23" s="44">
        <f>SUM(C23:D23)</f>
        <v>356</v>
      </c>
      <c r="F23" s="54">
        <f>E23/2</f>
        <v>178</v>
      </c>
      <c r="G23" s="44"/>
      <c r="H23" s="44">
        <f>E23+G23*2</f>
        <v>356</v>
      </c>
      <c r="I23" s="55">
        <v>3</v>
      </c>
    </row>
    <row r="24" spans="1:9" ht="15.75">
      <c r="A24" s="6">
        <v>2</v>
      </c>
      <c r="B24" s="15" t="s">
        <v>13</v>
      </c>
      <c r="C24" s="44">
        <v>177</v>
      </c>
      <c r="D24" s="44">
        <v>192</v>
      </c>
      <c r="E24" s="44">
        <f>SUM(C24:D24)</f>
        <v>369</v>
      </c>
      <c r="F24" s="54">
        <f>E24/2</f>
        <v>184.5</v>
      </c>
      <c r="G24" s="44"/>
      <c r="H24" s="44">
        <f>E24+G24*2</f>
        <v>369</v>
      </c>
      <c r="I24" s="55">
        <v>2</v>
      </c>
    </row>
    <row r="25" spans="1:9" ht="15.75">
      <c r="A25" s="6">
        <v>3</v>
      </c>
      <c r="B25" s="3" t="s">
        <v>15</v>
      </c>
      <c r="C25" s="44">
        <v>201</v>
      </c>
      <c r="D25" s="44">
        <v>179</v>
      </c>
      <c r="E25" s="44">
        <f>SUM(C25:D25)</f>
        <v>380</v>
      </c>
      <c r="F25" s="54">
        <f>E25/2</f>
        <v>190</v>
      </c>
      <c r="G25" s="44"/>
      <c r="H25" s="44">
        <f>E25+G25*2</f>
        <v>380</v>
      </c>
      <c r="I25" s="55">
        <v>1</v>
      </c>
    </row>
  </sheetData>
  <mergeCells count="2">
    <mergeCell ref="B1:L1"/>
    <mergeCell ref="B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F13" sqref="F13"/>
    </sheetView>
  </sheetViews>
  <sheetFormatPr defaultColWidth="9.140625" defaultRowHeight="12.75"/>
  <cols>
    <col min="1" max="1" width="4.28125" style="0" bestFit="1" customWidth="1"/>
    <col min="2" max="2" width="27.57421875" style="0" bestFit="1" customWidth="1"/>
    <col min="3" max="3" width="6.57421875" style="0" customWidth="1"/>
    <col min="5" max="5" width="10.57421875" style="0" customWidth="1"/>
    <col min="8" max="8" width="10.8515625" style="0" customWidth="1"/>
    <col min="9" max="9" width="12.57421875" style="0" bestFit="1" customWidth="1"/>
    <col min="10" max="10" width="11.57421875" style="0" bestFit="1" customWidth="1"/>
    <col min="11" max="11" width="14.28125" style="0" bestFit="1" customWidth="1"/>
    <col min="12" max="12" width="19.57421875" style="0" bestFit="1" customWidth="1"/>
  </cols>
  <sheetData>
    <row r="1" spans="1:12" ht="19.5">
      <c r="A1" s="18"/>
      <c r="B1" s="18"/>
      <c r="C1" s="18"/>
      <c r="D1" s="58" t="s">
        <v>26</v>
      </c>
      <c r="E1" s="58"/>
      <c r="F1" s="58"/>
      <c r="G1" s="58"/>
      <c r="H1" s="58"/>
      <c r="I1" s="58"/>
      <c r="J1" s="58"/>
      <c r="K1" s="58"/>
      <c r="L1" s="58"/>
    </row>
    <row r="2" spans="3:12" ht="15" customHeight="1">
      <c r="C2" s="27"/>
      <c r="D2" s="59"/>
      <c r="E2" s="59"/>
      <c r="F2" s="59"/>
      <c r="G2" s="59"/>
      <c r="H2" s="59"/>
      <c r="I2" s="59"/>
      <c r="J2" s="59"/>
      <c r="K2" s="59"/>
      <c r="L2" s="59"/>
    </row>
    <row r="3" spans="1:12" ht="69" customHeight="1">
      <c r="A3" s="4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2</v>
      </c>
      <c r="I3" s="13" t="s">
        <v>3</v>
      </c>
      <c r="J3" s="13" t="s">
        <v>23</v>
      </c>
      <c r="K3" s="3" t="s">
        <v>4</v>
      </c>
      <c r="L3" s="7" t="s">
        <v>5</v>
      </c>
    </row>
    <row r="4" spans="1:12" ht="15">
      <c r="A4" s="4">
        <v>1</v>
      </c>
      <c r="B4" s="3" t="s">
        <v>15</v>
      </c>
      <c r="C4" s="36">
        <v>199</v>
      </c>
      <c r="D4" s="4">
        <v>189</v>
      </c>
      <c r="E4" s="36">
        <v>174</v>
      </c>
      <c r="F4" s="36">
        <v>152</v>
      </c>
      <c r="G4" s="4">
        <v>171</v>
      </c>
      <c r="H4" s="4">
        <f aca="true" t="shared" si="0" ref="H4:H9">SUM(C4:G4)</f>
        <v>885</v>
      </c>
      <c r="I4" s="5">
        <f aca="true" t="shared" si="1" ref="I4:I9">AVERAGE(C4:G4)</f>
        <v>177</v>
      </c>
      <c r="J4" s="8">
        <v>30</v>
      </c>
      <c r="K4" s="11"/>
      <c r="L4" s="6">
        <f aca="true" t="shared" si="2" ref="L4:L9">H4+K4*5+J4</f>
        <v>915</v>
      </c>
    </row>
    <row r="5" spans="1:12" ht="15">
      <c r="A5" s="4">
        <v>2</v>
      </c>
      <c r="B5" s="3" t="s">
        <v>11</v>
      </c>
      <c r="C5" s="4">
        <v>140</v>
      </c>
      <c r="D5" s="36">
        <v>181</v>
      </c>
      <c r="E5" s="36">
        <v>170</v>
      </c>
      <c r="F5" s="36">
        <v>178</v>
      </c>
      <c r="G5" s="36">
        <v>200</v>
      </c>
      <c r="H5" s="4">
        <f t="shared" si="0"/>
        <v>869</v>
      </c>
      <c r="I5" s="5">
        <f t="shared" si="1"/>
        <v>173.8</v>
      </c>
      <c r="J5" s="38">
        <v>40</v>
      </c>
      <c r="K5" s="17"/>
      <c r="L5" s="6">
        <f t="shared" si="2"/>
        <v>909</v>
      </c>
    </row>
    <row r="6" spans="1:12" ht="12.75" customHeight="1">
      <c r="A6" s="4">
        <v>3</v>
      </c>
      <c r="B6" s="3" t="s">
        <v>12</v>
      </c>
      <c r="C6" s="36">
        <v>188</v>
      </c>
      <c r="D6" s="36">
        <v>198</v>
      </c>
      <c r="E6" s="4">
        <v>137</v>
      </c>
      <c r="F6" s="36">
        <v>175</v>
      </c>
      <c r="G6" s="4">
        <v>140</v>
      </c>
      <c r="H6" s="4">
        <f t="shared" si="0"/>
        <v>838</v>
      </c>
      <c r="I6" s="5">
        <f t="shared" si="1"/>
        <v>167.6</v>
      </c>
      <c r="J6" s="38">
        <v>30</v>
      </c>
      <c r="K6" s="17"/>
      <c r="L6" s="6">
        <f t="shared" si="2"/>
        <v>868</v>
      </c>
    </row>
    <row r="7" spans="1:12" ht="15">
      <c r="A7" s="4">
        <v>4</v>
      </c>
      <c r="B7" s="3" t="s">
        <v>14</v>
      </c>
      <c r="C7" s="6">
        <v>165</v>
      </c>
      <c r="D7" s="6">
        <v>159</v>
      </c>
      <c r="E7" s="40">
        <v>196</v>
      </c>
      <c r="F7" s="6">
        <v>140</v>
      </c>
      <c r="G7" s="40">
        <v>178</v>
      </c>
      <c r="H7" s="4">
        <f t="shared" si="0"/>
        <v>838</v>
      </c>
      <c r="I7" s="5">
        <f t="shared" si="1"/>
        <v>167.6</v>
      </c>
      <c r="J7" s="38">
        <v>20</v>
      </c>
      <c r="K7" s="23"/>
      <c r="L7" s="6">
        <f t="shared" si="2"/>
        <v>858</v>
      </c>
    </row>
    <row r="8" spans="1:12" ht="15">
      <c r="A8" s="28">
        <v>5</v>
      </c>
      <c r="B8" s="3" t="s">
        <v>13</v>
      </c>
      <c r="C8" s="28">
        <v>160</v>
      </c>
      <c r="D8" s="37">
        <v>168</v>
      </c>
      <c r="E8" s="28">
        <v>168</v>
      </c>
      <c r="F8" s="28">
        <v>144</v>
      </c>
      <c r="G8" s="37">
        <v>149</v>
      </c>
      <c r="H8" s="28">
        <f t="shared" si="0"/>
        <v>789</v>
      </c>
      <c r="I8" s="29">
        <f t="shared" si="1"/>
        <v>157.8</v>
      </c>
      <c r="J8" s="39">
        <v>10</v>
      </c>
      <c r="K8" s="30"/>
      <c r="L8" s="6">
        <f t="shared" si="2"/>
        <v>799</v>
      </c>
    </row>
    <row r="9" spans="1:12" ht="15">
      <c r="A9" s="4">
        <v>6</v>
      </c>
      <c r="B9" s="3" t="s">
        <v>6</v>
      </c>
      <c r="C9" s="36">
        <v>165</v>
      </c>
      <c r="D9" s="4">
        <v>150</v>
      </c>
      <c r="E9" s="4">
        <v>115</v>
      </c>
      <c r="F9" s="4">
        <v>140</v>
      </c>
      <c r="G9" s="41">
        <v>131</v>
      </c>
      <c r="H9" s="4">
        <f t="shared" si="0"/>
        <v>701</v>
      </c>
      <c r="I9" s="5">
        <f t="shared" si="1"/>
        <v>140.2</v>
      </c>
      <c r="J9" s="8">
        <v>10</v>
      </c>
      <c r="K9" s="6">
        <v>8</v>
      </c>
      <c r="L9" s="6">
        <f t="shared" si="2"/>
        <v>751</v>
      </c>
    </row>
    <row r="10" spans="1:12" ht="15">
      <c r="A10" s="9"/>
      <c r="B10" s="31"/>
      <c r="C10" s="9"/>
      <c r="D10" s="9"/>
      <c r="E10" s="9"/>
      <c r="F10" s="9"/>
      <c r="G10" s="9"/>
      <c r="H10" s="9"/>
      <c r="I10" s="32"/>
      <c r="J10" s="32"/>
      <c r="K10" s="22"/>
      <c r="L10" s="22"/>
    </row>
    <row r="11" spans="1:12" ht="12.75" customHeight="1">
      <c r="A11" s="9"/>
      <c r="B11" s="31"/>
      <c r="C11" s="9"/>
      <c r="D11" s="9"/>
      <c r="E11" s="9"/>
      <c r="F11" s="9"/>
      <c r="G11" s="9"/>
      <c r="H11" s="9"/>
      <c r="I11" s="32"/>
      <c r="J11" s="32"/>
      <c r="K11" s="22"/>
      <c r="L11" s="22"/>
    </row>
    <row r="12" spans="1:12" ht="15">
      <c r="A12" s="9"/>
      <c r="B12" s="31"/>
      <c r="C12" s="9"/>
      <c r="D12" s="9"/>
      <c r="E12" s="9"/>
      <c r="F12" s="9"/>
      <c r="G12" s="9"/>
      <c r="H12" s="9"/>
      <c r="I12" s="32"/>
      <c r="J12" s="32"/>
      <c r="K12" s="22"/>
      <c r="L12" s="22"/>
    </row>
    <row r="13" spans="1:12" ht="15">
      <c r="A13" s="9"/>
      <c r="B13" s="33"/>
      <c r="C13" s="22"/>
      <c r="D13" s="34"/>
      <c r="E13" s="22" t="s">
        <v>24</v>
      </c>
      <c r="F13" s="22"/>
      <c r="G13" s="22"/>
      <c r="H13" s="9"/>
      <c r="I13" s="32"/>
      <c r="J13" s="32"/>
      <c r="K13" s="22"/>
      <c r="L13" s="22"/>
    </row>
    <row r="14" spans="1:12" ht="15">
      <c r="A14" s="9"/>
      <c r="B14" s="31"/>
      <c r="C14" s="9"/>
      <c r="D14" s="9"/>
      <c r="E14" s="9"/>
      <c r="F14" s="9"/>
      <c r="G14" s="9"/>
      <c r="H14" s="9"/>
      <c r="I14" s="32"/>
      <c r="J14" s="32"/>
      <c r="K14" s="22"/>
      <c r="L14" s="22"/>
    </row>
    <row r="15" spans="1:12" ht="15">
      <c r="A15" s="9"/>
      <c r="B15" s="31"/>
      <c r="C15" s="9"/>
      <c r="D15" s="35"/>
      <c r="E15" s="9" t="s">
        <v>25</v>
      </c>
      <c r="F15" s="9"/>
      <c r="G15" s="9"/>
      <c r="H15" s="9"/>
      <c r="I15" s="32"/>
      <c r="J15" s="32"/>
      <c r="K15" s="22"/>
      <c r="L15" s="22"/>
    </row>
    <row r="16" spans="1:12" ht="12.75" customHeight="1">
      <c r="A16" s="18"/>
      <c r="B16" s="18"/>
      <c r="C16" s="61"/>
      <c r="D16" s="61"/>
      <c r="E16" s="20"/>
      <c r="F16" s="20"/>
      <c r="G16" s="61"/>
      <c r="H16" s="62"/>
      <c r="I16" s="20"/>
      <c r="J16" s="18"/>
      <c r="K16" s="18"/>
      <c r="L16" s="18"/>
    </row>
    <row r="17" spans="1:12" ht="12.75">
      <c r="A17" s="18"/>
      <c r="B17" s="18"/>
      <c r="C17" s="20"/>
      <c r="D17" s="20"/>
      <c r="E17" s="20"/>
      <c r="F17" s="20"/>
      <c r="G17" s="19"/>
      <c r="H17" s="19"/>
      <c r="I17" s="20"/>
      <c r="J17" s="18"/>
      <c r="K17" s="18"/>
      <c r="L17" s="18"/>
    </row>
    <row r="18" spans="1:12" ht="12.75">
      <c r="A18" s="18"/>
      <c r="B18" s="18"/>
      <c r="C18" s="20"/>
      <c r="D18" s="20"/>
      <c r="E18" s="24"/>
      <c r="F18" s="20"/>
      <c r="G18" s="20"/>
      <c r="H18" s="20"/>
      <c r="I18" s="24"/>
      <c r="J18" s="18"/>
      <c r="K18" s="18"/>
      <c r="L18" s="18"/>
    </row>
    <row r="19" spans="1:12" ht="12.75">
      <c r="A19" s="18"/>
      <c r="B19" s="18"/>
      <c r="C19" s="20"/>
      <c r="D19" s="20"/>
      <c r="E19" s="20"/>
      <c r="F19" s="20"/>
      <c r="G19" s="20"/>
      <c r="H19" s="20"/>
      <c r="I19" s="20"/>
      <c r="J19" s="18"/>
      <c r="K19" s="18"/>
      <c r="L19" s="18"/>
    </row>
    <row r="20" spans="1:12" ht="12.75">
      <c r="A20" s="18"/>
      <c r="B20" s="18"/>
      <c r="C20" s="20"/>
      <c r="D20" s="20"/>
      <c r="E20" s="20"/>
      <c r="F20" s="20"/>
      <c r="G20" s="20"/>
      <c r="H20" s="20"/>
      <c r="I20" s="20"/>
      <c r="J20" s="18"/>
      <c r="K20" s="18"/>
      <c r="L20" s="18"/>
    </row>
    <row r="21" spans="1:12" ht="12.75" customHeight="1">
      <c r="A21" s="18"/>
      <c r="B21" s="18"/>
      <c r="C21" s="61"/>
      <c r="D21" s="62"/>
      <c r="E21" s="20"/>
      <c r="F21" s="20"/>
      <c r="G21" s="61"/>
      <c r="H21" s="61"/>
      <c r="I21" s="20"/>
      <c r="J21" s="18"/>
      <c r="K21" s="18"/>
      <c r="L21" s="18"/>
    </row>
    <row r="22" spans="1:12" ht="12.75">
      <c r="A22" s="18"/>
      <c r="B22" s="18"/>
      <c r="C22" s="19"/>
      <c r="D22" s="19"/>
      <c r="E22" s="20"/>
      <c r="F22" s="20"/>
      <c r="G22" s="19"/>
      <c r="H22" s="19"/>
      <c r="I22" s="20"/>
      <c r="J22" s="18"/>
      <c r="K22" s="18"/>
      <c r="L22" s="18"/>
    </row>
    <row r="23" spans="1:12" ht="12.75">
      <c r="A23" s="18"/>
      <c r="B23" s="18"/>
      <c r="C23" s="20"/>
      <c r="D23" s="20"/>
      <c r="E23" s="24"/>
      <c r="F23" s="20"/>
      <c r="G23" s="20"/>
      <c r="H23" s="20"/>
      <c r="I23" s="24"/>
      <c r="J23" s="18"/>
      <c r="K23" s="18"/>
      <c r="L23" s="18"/>
    </row>
    <row r="24" spans="1:12" ht="12.75">
      <c r="A24" s="18"/>
      <c r="B24" s="18"/>
      <c r="C24" s="20"/>
      <c r="D24" s="20"/>
      <c r="E24" s="20"/>
      <c r="F24" s="20"/>
      <c r="G24" s="20"/>
      <c r="H24" s="20"/>
      <c r="I24" s="20"/>
      <c r="J24" s="18"/>
      <c r="K24" s="18"/>
      <c r="L24" s="18"/>
    </row>
    <row r="25" spans="1:12" ht="12.75">
      <c r="A25" s="18"/>
      <c r="B25" s="18"/>
      <c r="C25" s="20"/>
      <c r="D25" s="20"/>
      <c r="E25" s="20"/>
      <c r="F25" s="20"/>
      <c r="G25" s="20"/>
      <c r="H25" s="20"/>
      <c r="I25" s="20"/>
      <c r="J25" s="18"/>
      <c r="K25" s="18"/>
      <c r="L25" s="18"/>
    </row>
    <row r="26" spans="1:12" ht="12.75" customHeight="1">
      <c r="A26" s="18"/>
      <c r="B26" s="18"/>
      <c r="C26" s="20"/>
      <c r="D26" s="61"/>
      <c r="E26" s="61"/>
      <c r="F26" s="19"/>
      <c r="G26" s="63"/>
      <c r="H26" s="64"/>
      <c r="I26" s="21"/>
      <c r="J26" s="18"/>
      <c r="K26" s="18"/>
      <c r="L26" s="18"/>
    </row>
    <row r="27" spans="1:12" ht="12.75" customHeight="1">
      <c r="A27" s="18"/>
      <c r="B27" s="18"/>
      <c r="C27" s="20"/>
      <c r="D27" s="19"/>
      <c r="E27" s="19"/>
      <c r="F27" s="20"/>
      <c r="G27" s="20"/>
      <c r="H27" s="21"/>
      <c r="I27" s="20"/>
      <c r="J27" s="18"/>
      <c r="K27" s="18"/>
      <c r="L27" s="18"/>
    </row>
    <row r="28" spans="1:12" ht="12.75">
      <c r="A28" s="18"/>
      <c r="B28" s="18"/>
      <c r="C28" s="20"/>
      <c r="D28" s="20"/>
      <c r="E28" s="25"/>
      <c r="F28" s="24"/>
      <c r="G28" s="20"/>
      <c r="H28" s="26"/>
      <c r="I28" s="24"/>
      <c r="J28" s="18"/>
      <c r="K28" s="18"/>
      <c r="L28" s="18"/>
    </row>
    <row r="29" spans="1:12" ht="12.75">
      <c r="A29" s="18"/>
      <c r="B29" s="18"/>
      <c r="C29" s="20"/>
      <c r="D29" s="20"/>
      <c r="E29" s="20"/>
      <c r="F29" s="20"/>
      <c r="G29" s="20"/>
      <c r="H29" s="20"/>
      <c r="I29" s="20"/>
      <c r="J29" s="18"/>
      <c r="K29" s="18"/>
      <c r="L29" s="18"/>
    </row>
    <row r="30" spans="1:12" ht="12.75">
      <c r="A30" s="18"/>
      <c r="B30" s="18"/>
      <c r="C30" s="20"/>
      <c r="D30" s="20"/>
      <c r="E30" s="20"/>
      <c r="F30" s="20"/>
      <c r="G30" s="20"/>
      <c r="H30" s="20"/>
      <c r="I30" s="20"/>
      <c r="J30" s="18"/>
      <c r="K30" s="18"/>
      <c r="L30" s="18"/>
    </row>
    <row r="31" spans="1:12" ht="12.75">
      <c r="A31" s="18"/>
      <c r="B31" s="18"/>
      <c r="C31" s="20"/>
      <c r="D31" s="20"/>
      <c r="E31" s="20"/>
      <c r="F31" s="20"/>
      <c r="G31" s="60"/>
      <c r="H31" s="60"/>
      <c r="I31" s="20"/>
      <c r="J31" s="18"/>
      <c r="K31" s="18"/>
      <c r="L31" s="18"/>
    </row>
    <row r="32" spans="1:12" ht="12.75">
      <c r="A32" s="18"/>
      <c r="B32" s="18"/>
      <c r="C32" s="20"/>
      <c r="D32" s="20"/>
      <c r="E32" s="20"/>
      <c r="F32" s="20"/>
      <c r="G32" s="61"/>
      <c r="H32" s="62"/>
      <c r="I32" s="20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</sheetData>
  <mergeCells count="10">
    <mergeCell ref="D1:L1"/>
    <mergeCell ref="D2:L2"/>
    <mergeCell ref="G31:H31"/>
    <mergeCell ref="G32:H32"/>
    <mergeCell ref="C16:D16"/>
    <mergeCell ref="G16:H16"/>
    <mergeCell ref="C21:D21"/>
    <mergeCell ref="G21:H21"/>
    <mergeCell ref="D26:E26"/>
    <mergeCell ref="G26:H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</cp:lastModifiedBy>
  <cp:lastPrinted>2008-01-21T21:25:55Z</cp:lastPrinted>
  <dcterms:created xsi:type="dcterms:W3CDTF">1996-10-08T23:32:33Z</dcterms:created>
  <dcterms:modified xsi:type="dcterms:W3CDTF">2008-01-21T21:34:43Z</dcterms:modified>
  <cp:category/>
  <cp:version/>
  <cp:contentType/>
  <cp:contentStatus/>
</cp:coreProperties>
</file>