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045" windowHeight="8385" activeTab="2"/>
  </bookViews>
  <sheets>
    <sheet name="Раунд 1 и 2 (все)" sheetId="1" r:id="rId1"/>
    <sheet name="Раунд 3 - (М)" sheetId="2" r:id="rId2"/>
    <sheet name="Финалы" sheetId="3" r:id="rId3"/>
  </sheets>
  <definedNames>
    <definedName name="_xlnm.Print_Area" localSheetId="0">'Раунд 1 и 2 (все)'!$A$1:$O$38</definedName>
  </definedNames>
  <calcPr fullCalcOnLoad="1"/>
</workbook>
</file>

<file path=xl/sharedStrings.xml><?xml version="1.0" encoding="utf-8"?>
<sst xmlns="http://schemas.openxmlformats.org/spreadsheetml/2006/main" count="98" uniqueCount="53">
  <si>
    <t>№</t>
  </si>
  <si>
    <t>Имя Игрока</t>
  </si>
  <si>
    <t>Доп. г-кап</t>
  </si>
  <si>
    <t>Средний</t>
  </si>
  <si>
    <t>Чемпионат Петрозаводска</t>
  </si>
  <si>
    <t>Результат:</t>
  </si>
  <si>
    <t>Мужчины</t>
  </si>
  <si>
    <t>Женщины</t>
  </si>
  <si>
    <t>итог 4 партий</t>
  </si>
  <si>
    <t>Итог 7 партий</t>
  </si>
  <si>
    <t>итог 7 партий</t>
  </si>
  <si>
    <t>Общая сумма по 9 партиям</t>
  </si>
  <si>
    <t>Чемпионат Петрозаводска
17 декабря 2006г.,  раунд 3 (муж)</t>
  </si>
  <si>
    <t>Зиннатулин Ильдус</t>
  </si>
  <si>
    <t>Зиннатулина Мила</t>
  </si>
  <si>
    <t>Заустинская Елена</t>
  </si>
  <si>
    <t>Татаров Леонид</t>
  </si>
  <si>
    <t>Зайцева Елена</t>
  </si>
  <si>
    <t>Бураков Дмитрий</t>
  </si>
  <si>
    <t>Буракова Настя</t>
  </si>
  <si>
    <t>Краянова Юля</t>
  </si>
  <si>
    <t>Бокарев Михаил</t>
  </si>
  <si>
    <t>Терещенко Сергей</t>
  </si>
  <si>
    <t>Лубнина Яна</t>
  </si>
  <si>
    <t>Заустинский Максим</t>
  </si>
  <si>
    <t>Петров Олег</t>
  </si>
  <si>
    <t>Кобелева Наташа</t>
  </si>
  <si>
    <t>Сержпинская Яна</t>
  </si>
  <si>
    <t>Петрович Зоран</t>
  </si>
  <si>
    <t>Киселева Лена</t>
  </si>
  <si>
    <t>Чурбанов Михаил</t>
  </si>
  <si>
    <t>Федоров Игорь</t>
  </si>
  <si>
    <t>Кобылин Константин</t>
  </si>
  <si>
    <t>Козлова Елена</t>
  </si>
  <si>
    <t>Бердино Наталья</t>
  </si>
  <si>
    <t>Бойков Дима</t>
  </si>
  <si>
    <t>Лукин Игорь</t>
  </si>
  <si>
    <t>Семенова Нина</t>
  </si>
  <si>
    <t>Морозов Алексей</t>
  </si>
  <si>
    <t>Бердино Александр</t>
  </si>
  <si>
    <t>Мельников Владимир</t>
  </si>
  <si>
    <t>Мохорева Ира</t>
  </si>
  <si>
    <t>Зайцев Александр</t>
  </si>
  <si>
    <t>Байда Артем</t>
  </si>
  <si>
    <t>Шлоссер Маргарита</t>
  </si>
  <si>
    <t>Степанов Сергей</t>
  </si>
  <si>
    <t>Игнатик Михаил</t>
  </si>
  <si>
    <t>5 место</t>
  </si>
  <si>
    <t>Победитель турнира Бердино Александр</t>
  </si>
  <si>
    <t>Победитель турнира Краянова Юля</t>
  </si>
  <si>
    <t xml:space="preserve">17 декабря 2006 г. </t>
  </si>
  <si>
    <t>Чемпионат Петрозаводска 17 декабря 2006 г., финал (жен)</t>
  </si>
  <si>
    <t>Чемпионат Петрозаводска 17 декабря 2006 г., финал (муж)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</si>
</sst>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11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100" workbookViewId="0" topLeftCell="A1">
      <selection activeCell="H6" sqref="H6"/>
    </sheetView>
  </sheetViews>
  <sheetFormatPr defaultColWidth="9.00390625" defaultRowHeight="12.75"/>
  <cols>
    <col min="1" max="1" width="5.75390625" style="0" bestFit="1" customWidth="1"/>
    <col min="2" max="2" width="24.00390625" style="0" customWidth="1"/>
    <col min="3" max="5" width="5.125" style="0" bestFit="1" customWidth="1"/>
    <col min="6" max="7" width="5.75390625" style="0" customWidth="1"/>
    <col min="8" max="9" width="5.125" style="0" bestFit="1" customWidth="1"/>
    <col min="10" max="10" width="9.75390625" style="0" hidden="1" customWidth="1"/>
    <col min="11" max="11" width="10.00390625" style="0" customWidth="1"/>
    <col min="12" max="12" width="9.25390625" style="0" customWidth="1"/>
    <col min="13" max="13" width="10.125" style="0" bestFit="1" customWidth="1"/>
    <col min="14" max="15" width="0" style="51" hidden="1" customWidth="1"/>
  </cols>
  <sheetData>
    <row r="1" spans="2:12" ht="19.5">
      <c r="B1" s="59" t="s">
        <v>4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ht="18">
      <c r="B2" s="58" t="s">
        <v>50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1:13" ht="28.5">
      <c r="A4" s="6" t="s">
        <v>0</v>
      </c>
      <c r="B4" s="1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2" t="s">
        <v>2</v>
      </c>
      <c r="K4" s="2" t="s">
        <v>8</v>
      </c>
      <c r="L4" s="2" t="s">
        <v>10</v>
      </c>
      <c r="M4" s="7" t="s">
        <v>3</v>
      </c>
    </row>
    <row r="5" spans="1:14" ht="15">
      <c r="A5" s="5">
        <v>1</v>
      </c>
      <c r="B5" s="52" t="s">
        <v>39</v>
      </c>
      <c r="C5" s="48">
        <v>187</v>
      </c>
      <c r="D5" s="48">
        <v>203</v>
      </c>
      <c r="E5" s="48">
        <v>218</v>
      </c>
      <c r="F5" s="48">
        <v>192</v>
      </c>
      <c r="G5" s="48">
        <v>146</v>
      </c>
      <c r="H5" s="48">
        <v>171</v>
      </c>
      <c r="I5" s="48">
        <v>203</v>
      </c>
      <c r="J5" s="48"/>
      <c r="K5" s="48">
        <f aca="true" t="shared" si="0" ref="K5:K38">SUM(C5:F5)+J5*4</f>
        <v>800</v>
      </c>
      <c r="L5" s="48">
        <f aca="true" t="shared" si="1" ref="L5:L38">SUM(C5:I5)+J5*7</f>
        <v>1320</v>
      </c>
      <c r="M5" s="46">
        <f aca="true" t="shared" si="2" ref="M5:M38">AVERAGE(C5:I5)</f>
        <v>188.57142857142858</v>
      </c>
      <c r="N5" s="51">
        <v>1</v>
      </c>
    </row>
    <row r="6" spans="1:14" ht="15">
      <c r="A6" s="5">
        <v>2</v>
      </c>
      <c r="B6" s="53" t="s">
        <v>21</v>
      </c>
      <c r="C6" s="48">
        <v>201</v>
      </c>
      <c r="D6" s="48">
        <v>191</v>
      </c>
      <c r="E6" s="48">
        <v>166</v>
      </c>
      <c r="F6" s="48">
        <v>144</v>
      </c>
      <c r="G6" s="48">
        <v>180</v>
      </c>
      <c r="H6" s="48">
        <v>189</v>
      </c>
      <c r="I6" s="48">
        <v>227</v>
      </c>
      <c r="J6" s="48"/>
      <c r="K6" s="48">
        <f t="shared" si="0"/>
        <v>702</v>
      </c>
      <c r="L6" s="48">
        <f t="shared" si="1"/>
        <v>1298</v>
      </c>
      <c r="M6" s="46">
        <f t="shared" si="2"/>
        <v>185.42857142857142</v>
      </c>
      <c r="N6" s="51">
        <v>2</v>
      </c>
    </row>
    <row r="7" spans="1:14" ht="15">
      <c r="A7" s="5">
        <v>3</v>
      </c>
      <c r="B7" s="52" t="s">
        <v>42</v>
      </c>
      <c r="C7" s="48">
        <v>180</v>
      </c>
      <c r="D7" s="48">
        <v>195</v>
      </c>
      <c r="E7" s="48">
        <v>163</v>
      </c>
      <c r="F7" s="48">
        <v>201</v>
      </c>
      <c r="G7" s="48">
        <v>186</v>
      </c>
      <c r="H7" s="48">
        <v>175</v>
      </c>
      <c r="I7" s="48">
        <v>176</v>
      </c>
      <c r="J7" s="48"/>
      <c r="K7" s="48">
        <f t="shared" si="0"/>
        <v>739</v>
      </c>
      <c r="L7" s="48">
        <f t="shared" si="1"/>
        <v>1276</v>
      </c>
      <c r="M7" s="46">
        <f t="shared" si="2"/>
        <v>182.28571428571428</v>
      </c>
      <c r="N7" s="51">
        <v>3</v>
      </c>
    </row>
    <row r="8" spans="1:14" ht="15">
      <c r="A8" s="5">
        <v>4</v>
      </c>
      <c r="B8" s="53" t="s">
        <v>46</v>
      </c>
      <c r="C8" s="48">
        <v>149</v>
      </c>
      <c r="D8" s="48">
        <v>188</v>
      </c>
      <c r="E8" s="48">
        <v>176</v>
      </c>
      <c r="F8" s="48">
        <v>182</v>
      </c>
      <c r="G8" s="48">
        <v>199</v>
      </c>
      <c r="H8" s="48">
        <v>189</v>
      </c>
      <c r="I8" s="48">
        <v>158</v>
      </c>
      <c r="J8" s="48"/>
      <c r="K8" s="48">
        <f t="shared" si="0"/>
        <v>695</v>
      </c>
      <c r="L8" s="48">
        <f t="shared" si="1"/>
        <v>1241</v>
      </c>
      <c r="M8" s="46">
        <f t="shared" si="2"/>
        <v>177.28571428571428</v>
      </c>
      <c r="N8" s="51">
        <v>4</v>
      </c>
    </row>
    <row r="9" spans="1:15" ht="15">
      <c r="A9" s="5">
        <v>5</v>
      </c>
      <c r="B9" s="50" t="s">
        <v>45</v>
      </c>
      <c r="C9" s="48">
        <v>204</v>
      </c>
      <c r="D9" s="48">
        <v>191</v>
      </c>
      <c r="E9" s="48">
        <v>171</v>
      </c>
      <c r="F9" s="48">
        <v>187</v>
      </c>
      <c r="G9" s="48">
        <v>158</v>
      </c>
      <c r="H9" s="48">
        <v>175</v>
      </c>
      <c r="I9" s="48">
        <v>152</v>
      </c>
      <c r="J9" s="48"/>
      <c r="K9" s="48">
        <f t="shared" si="0"/>
        <v>753</v>
      </c>
      <c r="L9" s="48">
        <f t="shared" si="1"/>
        <v>1238</v>
      </c>
      <c r="M9" s="46">
        <f t="shared" si="2"/>
        <v>176.85714285714286</v>
      </c>
      <c r="O9" s="51">
        <v>1</v>
      </c>
    </row>
    <row r="10" spans="1:14" ht="15">
      <c r="A10" s="5">
        <v>6</v>
      </c>
      <c r="B10" s="53" t="s">
        <v>13</v>
      </c>
      <c r="C10" s="48">
        <v>177</v>
      </c>
      <c r="D10" s="48">
        <v>189</v>
      </c>
      <c r="E10" s="48">
        <v>167</v>
      </c>
      <c r="F10" s="48">
        <v>172</v>
      </c>
      <c r="G10" s="48">
        <v>213</v>
      </c>
      <c r="H10" s="48">
        <v>161</v>
      </c>
      <c r="I10" s="48">
        <v>157</v>
      </c>
      <c r="J10" s="48"/>
      <c r="K10" s="48">
        <f t="shared" si="0"/>
        <v>705</v>
      </c>
      <c r="L10" s="48">
        <f t="shared" si="1"/>
        <v>1236</v>
      </c>
      <c r="M10" s="46">
        <f t="shared" si="2"/>
        <v>176.57142857142858</v>
      </c>
      <c r="N10" s="51">
        <v>5</v>
      </c>
    </row>
    <row r="11" spans="1:14" ht="15">
      <c r="A11" s="5">
        <v>7</v>
      </c>
      <c r="B11" s="52" t="s">
        <v>30</v>
      </c>
      <c r="C11" s="48">
        <v>154</v>
      </c>
      <c r="D11" s="48">
        <v>205</v>
      </c>
      <c r="E11" s="48">
        <v>175</v>
      </c>
      <c r="F11" s="48">
        <v>171</v>
      </c>
      <c r="G11" s="48">
        <v>182</v>
      </c>
      <c r="H11" s="48">
        <v>169</v>
      </c>
      <c r="I11" s="48">
        <v>179</v>
      </c>
      <c r="J11" s="48"/>
      <c r="K11" s="48">
        <f t="shared" si="0"/>
        <v>705</v>
      </c>
      <c r="L11" s="48">
        <f t="shared" si="1"/>
        <v>1235</v>
      </c>
      <c r="M11" s="46">
        <f t="shared" si="2"/>
        <v>176.42857142857142</v>
      </c>
      <c r="N11" s="51">
        <v>6</v>
      </c>
    </row>
    <row r="12" spans="1:14" ht="15">
      <c r="A12" s="5">
        <v>8</v>
      </c>
      <c r="B12" s="52" t="s">
        <v>32</v>
      </c>
      <c r="C12" s="48">
        <v>167</v>
      </c>
      <c r="D12" s="48">
        <v>155</v>
      </c>
      <c r="E12" s="48">
        <v>183</v>
      </c>
      <c r="F12" s="48">
        <v>182</v>
      </c>
      <c r="G12" s="48">
        <v>143</v>
      </c>
      <c r="H12" s="48">
        <v>226</v>
      </c>
      <c r="I12" s="48">
        <v>168</v>
      </c>
      <c r="J12" s="48"/>
      <c r="K12" s="48">
        <f t="shared" si="0"/>
        <v>687</v>
      </c>
      <c r="L12" s="48">
        <f t="shared" si="1"/>
        <v>1224</v>
      </c>
      <c r="M12" s="46">
        <f t="shared" si="2"/>
        <v>174.85714285714286</v>
      </c>
      <c r="N12" s="51">
        <v>7</v>
      </c>
    </row>
    <row r="13" spans="1:14" ht="15">
      <c r="A13" s="5">
        <v>9</v>
      </c>
      <c r="B13" s="53" t="s">
        <v>22</v>
      </c>
      <c r="C13" s="48">
        <v>173</v>
      </c>
      <c r="D13" s="48">
        <v>204</v>
      </c>
      <c r="E13" s="48">
        <v>154</v>
      </c>
      <c r="F13" s="48">
        <v>164</v>
      </c>
      <c r="G13" s="48">
        <v>181</v>
      </c>
      <c r="H13" s="48">
        <v>209</v>
      </c>
      <c r="I13" s="48">
        <v>120</v>
      </c>
      <c r="J13" s="48"/>
      <c r="K13" s="48">
        <f t="shared" si="0"/>
        <v>695</v>
      </c>
      <c r="L13" s="48">
        <f t="shared" si="1"/>
        <v>1205</v>
      </c>
      <c r="M13" s="46">
        <f t="shared" si="2"/>
        <v>172.14285714285714</v>
      </c>
      <c r="N13" s="51">
        <v>8</v>
      </c>
    </row>
    <row r="14" spans="1:14" ht="15">
      <c r="A14" s="5">
        <v>10</v>
      </c>
      <c r="B14" s="53" t="s">
        <v>16</v>
      </c>
      <c r="C14" s="48">
        <v>193</v>
      </c>
      <c r="D14" s="48">
        <v>187</v>
      </c>
      <c r="E14" s="48">
        <v>155</v>
      </c>
      <c r="F14" s="48">
        <v>189</v>
      </c>
      <c r="G14" s="48">
        <v>162</v>
      </c>
      <c r="H14" s="48">
        <v>165</v>
      </c>
      <c r="I14" s="48">
        <v>138</v>
      </c>
      <c r="J14" s="48"/>
      <c r="K14" s="48">
        <f t="shared" si="0"/>
        <v>724</v>
      </c>
      <c r="L14" s="48">
        <f t="shared" si="1"/>
        <v>1189</v>
      </c>
      <c r="M14" s="46">
        <f t="shared" si="2"/>
        <v>169.85714285714286</v>
      </c>
      <c r="N14" s="51">
        <v>9</v>
      </c>
    </row>
    <row r="15" spans="1:14" ht="15">
      <c r="A15" s="5">
        <v>11</v>
      </c>
      <c r="B15" s="53" t="s">
        <v>20</v>
      </c>
      <c r="C15" s="48">
        <v>185</v>
      </c>
      <c r="D15" s="48">
        <v>205</v>
      </c>
      <c r="E15" s="48">
        <v>169</v>
      </c>
      <c r="F15" s="48">
        <v>160</v>
      </c>
      <c r="G15" s="48">
        <v>140</v>
      </c>
      <c r="H15" s="48">
        <v>161</v>
      </c>
      <c r="I15" s="48">
        <v>168</v>
      </c>
      <c r="J15" s="48"/>
      <c r="K15" s="48">
        <f t="shared" si="0"/>
        <v>719</v>
      </c>
      <c r="L15" s="48">
        <f t="shared" si="1"/>
        <v>1188</v>
      </c>
      <c r="M15" s="46">
        <f t="shared" si="2"/>
        <v>169.71428571428572</v>
      </c>
      <c r="N15" s="51">
        <v>10</v>
      </c>
    </row>
    <row r="16" spans="1:14" ht="15">
      <c r="A16" s="5">
        <v>12</v>
      </c>
      <c r="B16" s="52" t="s">
        <v>40</v>
      </c>
      <c r="C16" s="48">
        <v>187</v>
      </c>
      <c r="D16" s="48">
        <v>186</v>
      </c>
      <c r="E16" s="48">
        <v>136</v>
      </c>
      <c r="F16" s="48">
        <v>178</v>
      </c>
      <c r="G16" s="48">
        <v>175</v>
      </c>
      <c r="H16" s="48">
        <v>130</v>
      </c>
      <c r="I16" s="48">
        <v>188</v>
      </c>
      <c r="J16" s="48"/>
      <c r="K16" s="48">
        <f t="shared" si="0"/>
        <v>687</v>
      </c>
      <c r="L16" s="48">
        <f t="shared" si="1"/>
        <v>1180</v>
      </c>
      <c r="M16" s="46">
        <f t="shared" si="2"/>
        <v>168.57142857142858</v>
      </c>
      <c r="N16" s="51">
        <v>11</v>
      </c>
    </row>
    <row r="17" spans="1:14" ht="15">
      <c r="A17" s="5">
        <v>13</v>
      </c>
      <c r="B17" s="52" t="s">
        <v>38</v>
      </c>
      <c r="C17" s="48">
        <v>135</v>
      </c>
      <c r="D17" s="48">
        <v>198</v>
      </c>
      <c r="E17" s="48">
        <v>156</v>
      </c>
      <c r="F17" s="48">
        <v>190</v>
      </c>
      <c r="G17" s="48">
        <v>162</v>
      </c>
      <c r="H17" s="48">
        <v>182</v>
      </c>
      <c r="I17" s="48">
        <v>156</v>
      </c>
      <c r="J17" s="48"/>
      <c r="K17" s="48">
        <f t="shared" si="0"/>
        <v>679</v>
      </c>
      <c r="L17" s="48">
        <f t="shared" si="1"/>
        <v>1179</v>
      </c>
      <c r="M17" s="46">
        <f t="shared" si="2"/>
        <v>168.42857142857142</v>
      </c>
      <c r="N17" s="51">
        <v>12</v>
      </c>
    </row>
    <row r="18" spans="1:14" ht="15">
      <c r="A18" s="5">
        <v>14</v>
      </c>
      <c r="B18" s="52" t="s">
        <v>36</v>
      </c>
      <c r="C18" s="48">
        <v>187</v>
      </c>
      <c r="D18" s="48">
        <v>166</v>
      </c>
      <c r="E18" s="48">
        <v>184</v>
      </c>
      <c r="F18" s="48">
        <v>164</v>
      </c>
      <c r="G18" s="48">
        <v>156</v>
      </c>
      <c r="H18" s="48">
        <v>175</v>
      </c>
      <c r="I18" s="48">
        <v>144</v>
      </c>
      <c r="J18" s="48"/>
      <c r="K18" s="48">
        <f t="shared" si="0"/>
        <v>701</v>
      </c>
      <c r="L18" s="48">
        <f t="shared" si="1"/>
        <v>1176</v>
      </c>
      <c r="M18" s="46">
        <f t="shared" si="2"/>
        <v>168</v>
      </c>
      <c r="N18" s="51">
        <v>13</v>
      </c>
    </row>
    <row r="19" spans="1:15" ht="15">
      <c r="A19" s="5">
        <v>15</v>
      </c>
      <c r="B19" s="53" t="s">
        <v>17</v>
      </c>
      <c r="C19" s="48">
        <v>189</v>
      </c>
      <c r="D19" s="48">
        <v>161</v>
      </c>
      <c r="E19" s="48">
        <v>175</v>
      </c>
      <c r="F19" s="48">
        <v>127</v>
      </c>
      <c r="G19" s="48">
        <v>176</v>
      </c>
      <c r="H19" s="48">
        <v>162</v>
      </c>
      <c r="I19" s="48">
        <v>164</v>
      </c>
      <c r="J19" s="48"/>
      <c r="K19" s="48">
        <f t="shared" si="0"/>
        <v>652</v>
      </c>
      <c r="L19" s="48">
        <f t="shared" si="1"/>
        <v>1154</v>
      </c>
      <c r="M19" s="46">
        <f t="shared" si="2"/>
        <v>164.85714285714286</v>
      </c>
      <c r="O19" s="51">
        <v>2</v>
      </c>
    </row>
    <row r="20" spans="1:14" ht="15">
      <c r="A20" s="5">
        <v>16</v>
      </c>
      <c r="B20" s="53" t="s">
        <v>23</v>
      </c>
      <c r="C20" s="48">
        <v>160</v>
      </c>
      <c r="D20" s="48">
        <v>163</v>
      </c>
      <c r="E20" s="48">
        <v>138</v>
      </c>
      <c r="F20" s="48">
        <v>167</v>
      </c>
      <c r="G20" s="48">
        <v>187</v>
      </c>
      <c r="H20" s="48">
        <v>202</v>
      </c>
      <c r="I20" s="48">
        <v>109</v>
      </c>
      <c r="J20" s="48"/>
      <c r="K20" s="48">
        <f t="shared" si="0"/>
        <v>628</v>
      </c>
      <c r="L20" s="48">
        <f t="shared" si="1"/>
        <v>1126</v>
      </c>
      <c r="M20" s="46">
        <f t="shared" si="2"/>
        <v>160.85714285714286</v>
      </c>
      <c r="N20" s="51">
        <v>14</v>
      </c>
    </row>
    <row r="21" spans="1:14" ht="15">
      <c r="A21" s="5">
        <v>17</v>
      </c>
      <c r="B21" s="52" t="s">
        <v>37</v>
      </c>
      <c r="C21" s="48">
        <v>186</v>
      </c>
      <c r="D21" s="48">
        <v>175</v>
      </c>
      <c r="E21" s="48">
        <v>151</v>
      </c>
      <c r="F21" s="48">
        <v>106</v>
      </c>
      <c r="G21" s="48">
        <v>125</v>
      </c>
      <c r="H21" s="48">
        <v>175</v>
      </c>
      <c r="I21" s="48">
        <v>190</v>
      </c>
      <c r="J21" s="48"/>
      <c r="K21" s="48">
        <f t="shared" si="0"/>
        <v>618</v>
      </c>
      <c r="L21" s="48">
        <f t="shared" si="1"/>
        <v>1108</v>
      </c>
      <c r="M21" s="46">
        <f t="shared" si="2"/>
        <v>158.28571428571428</v>
      </c>
      <c r="N21" s="51">
        <v>15</v>
      </c>
    </row>
    <row r="22" spans="1:15" ht="15">
      <c r="A22" s="5">
        <v>18</v>
      </c>
      <c r="B22" s="53" t="s">
        <v>14</v>
      </c>
      <c r="C22" s="48">
        <v>166</v>
      </c>
      <c r="D22" s="48">
        <v>137</v>
      </c>
      <c r="E22" s="48">
        <v>149</v>
      </c>
      <c r="F22" s="48">
        <v>146</v>
      </c>
      <c r="G22" s="48">
        <v>153</v>
      </c>
      <c r="H22" s="48">
        <v>125</v>
      </c>
      <c r="I22" s="48">
        <v>174</v>
      </c>
      <c r="J22" s="48">
        <v>8</v>
      </c>
      <c r="K22" s="48">
        <f t="shared" si="0"/>
        <v>630</v>
      </c>
      <c r="L22" s="48">
        <f t="shared" si="1"/>
        <v>1106</v>
      </c>
      <c r="M22" s="46">
        <f t="shared" si="2"/>
        <v>150</v>
      </c>
      <c r="O22" s="51">
        <v>3</v>
      </c>
    </row>
    <row r="23" spans="1:15" ht="15">
      <c r="A23" s="5">
        <v>19</v>
      </c>
      <c r="B23" s="53" t="s">
        <v>18</v>
      </c>
      <c r="C23" s="48">
        <v>129</v>
      </c>
      <c r="D23" s="48">
        <v>222</v>
      </c>
      <c r="E23" s="48">
        <v>173</v>
      </c>
      <c r="F23" s="48">
        <v>152</v>
      </c>
      <c r="G23" s="48">
        <v>160</v>
      </c>
      <c r="H23" s="48">
        <v>147</v>
      </c>
      <c r="I23" s="48">
        <v>120</v>
      </c>
      <c r="J23" s="48"/>
      <c r="K23" s="48">
        <f t="shared" si="0"/>
        <v>676</v>
      </c>
      <c r="L23" s="48">
        <f t="shared" si="1"/>
        <v>1103</v>
      </c>
      <c r="M23" s="46">
        <f t="shared" si="2"/>
        <v>157.57142857142858</v>
      </c>
      <c r="O23" s="51">
        <v>4</v>
      </c>
    </row>
    <row r="24" spans="1:15" ht="15">
      <c r="A24" s="5">
        <v>20</v>
      </c>
      <c r="B24" s="52" t="s">
        <v>26</v>
      </c>
      <c r="C24" s="48">
        <v>162</v>
      </c>
      <c r="D24" s="48">
        <v>185</v>
      </c>
      <c r="E24" s="48">
        <v>117</v>
      </c>
      <c r="F24" s="48">
        <v>150</v>
      </c>
      <c r="G24" s="48">
        <v>167</v>
      </c>
      <c r="H24" s="48">
        <v>148</v>
      </c>
      <c r="I24" s="48">
        <v>163</v>
      </c>
      <c r="J24" s="48"/>
      <c r="K24" s="48">
        <f t="shared" si="0"/>
        <v>614</v>
      </c>
      <c r="L24" s="48">
        <f t="shared" si="1"/>
        <v>1092</v>
      </c>
      <c r="M24" s="46">
        <f t="shared" si="2"/>
        <v>156</v>
      </c>
      <c r="O24" s="51">
        <v>5</v>
      </c>
    </row>
    <row r="25" spans="1:14" ht="15">
      <c r="A25" s="5">
        <v>21</v>
      </c>
      <c r="B25" s="52" t="s">
        <v>29</v>
      </c>
      <c r="C25" s="48">
        <v>154</v>
      </c>
      <c r="D25" s="48">
        <v>158</v>
      </c>
      <c r="E25" s="48">
        <v>188</v>
      </c>
      <c r="F25" s="48">
        <v>178</v>
      </c>
      <c r="G25" s="48">
        <v>145</v>
      </c>
      <c r="H25" s="48">
        <v>135</v>
      </c>
      <c r="I25" s="48">
        <v>131</v>
      </c>
      <c r="J25" s="48"/>
      <c r="K25" s="48">
        <f t="shared" si="0"/>
        <v>678</v>
      </c>
      <c r="L25" s="48">
        <f t="shared" si="1"/>
        <v>1089</v>
      </c>
      <c r="M25" s="46">
        <f t="shared" si="2"/>
        <v>155.57142857142858</v>
      </c>
      <c r="N25" s="51">
        <v>16</v>
      </c>
    </row>
    <row r="26" spans="1:15" ht="15">
      <c r="A26" s="5">
        <v>22</v>
      </c>
      <c r="B26" s="52" t="s">
        <v>27</v>
      </c>
      <c r="C26" s="48">
        <v>166</v>
      </c>
      <c r="D26" s="48">
        <v>161</v>
      </c>
      <c r="E26" s="48">
        <v>130</v>
      </c>
      <c r="F26" s="48">
        <v>151</v>
      </c>
      <c r="G26" s="48">
        <v>135</v>
      </c>
      <c r="H26" s="48">
        <v>174</v>
      </c>
      <c r="I26" s="48">
        <v>170</v>
      </c>
      <c r="J26" s="48"/>
      <c r="K26" s="48">
        <f t="shared" si="0"/>
        <v>608</v>
      </c>
      <c r="L26" s="48">
        <f t="shared" si="1"/>
        <v>1087</v>
      </c>
      <c r="M26" s="46">
        <f t="shared" si="2"/>
        <v>155.28571428571428</v>
      </c>
      <c r="O26" s="51">
        <v>6</v>
      </c>
    </row>
    <row r="27" spans="1:15" ht="15">
      <c r="A27" s="5">
        <v>23</v>
      </c>
      <c r="B27" s="52" t="s">
        <v>44</v>
      </c>
      <c r="C27" s="48">
        <v>177</v>
      </c>
      <c r="D27" s="48">
        <v>162</v>
      </c>
      <c r="E27" s="48">
        <v>133</v>
      </c>
      <c r="F27" s="48">
        <v>127</v>
      </c>
      <c r="G27" s="48">
        <v>136</v>
      </c>
      <c r="H27" s="48">
        <v>123</v>
      </c>
      <c r="I27" s="48">
        <v>169</v>
      </c>
      <c r="J27" s="48"/>
      <c r="K27" s="48">
        <f t="shared" si="0"/>
        <v>599</v>
      </c>
      <c r="L27" s="48">
        <f t="shared" si="1"/>
        <v>1027</v>
      </c>
      <c r="M27" s="46">
        <f t="shared" si="2"/>
        <v>146.71428571428572</v>
      </c>
      <c r="O27" s="51">
        <v>7</v>
      </c>
    </row>
    <row r="28" spans="1:14" ht="15">
      <c r="A28" s="5">
        <v>24</v>
      </c>
      <c r="B28" s="52" t="s">
        <v>41</v>
      </c>
      <c r="C28" s="48">
        <v>142</v>
      </c>
      <c r="D28" s="48">
        <v>164</v>
      </c>
      <c r="E28" s="48">
        <v>135</v>
      </c>
      <c r="F28" s="48">
        <v>126</v>
      </c>
      <c r="G28" s="48">
        <v>143</v>
      </c>
      <c r="H28" s="48">
        <v>113</v>
      </c>
      <c r="I28" s="48">
        <v>158</v>
      </c>
      <c r="J28" s="48"/>
      <c r="K28" s="48">
        <f t="shared" si="0"/>
        <v>567</v>
      </c>
      <c r="L28" s="48">
        <f t="shared" si="1"/>
        <v>981</v>
      </c>
      <c r="M28" s="46">
        <f t="shared" si="2"/>
        <v>140.14285714285714</v>
      </c>
      <c r="N28" s="51">
        <v>17</v>
      </c>
    </row>
    <row r="29" spans="1:15" ht="15">
      <c r="A29" s="5">
        <v>25</v>
      </c>
      <c r="B29" s="52" t="s">
        <v>25</v>
      </c>
      <c r="C29" s="48">
        <v>200</v>
      </c>
      <c r="D29" s="48">
        <v>142</v>
      </c>
      <c r="E29" s="48">
        <v>159</v>
      </c>
      <c r="F29" s="48">
        <v>166</v>
      </c>
      <c r="G29" s="48"/>
      <c r="H29" s="48"/>
      <c r="I29" s="48"/>
      <c r="J29" s="48"/>
      <c r="K29" s="48">
        <f t="shared" si="0"/>
        <v>667</v>
      </c>
      <c r="L29" s="48">
        <f t="shared" si="1"/>
        <v>667</v>
      </c>
      <c r="M29" s="46">
        <f t="shared" si="2"/>
        <v>166.75</v>
      </c>
      <c r="O29" s="51">
        <v>8</v>
      </c>
    </row>
    <row r="30" spans="1:15" ht="15">
      <c r="A30" s="5">
        <v>26</v>
      </c>
      <c r="B30" s="52" t="s">
        <v>35</v>
      </c>
      <c r="C30" s="48">
        <v>181</v>
      </c>
      <c r="D30" s="48">
        <v>125</v>
      </c>
      <c r="E30" s="48">
        <v>184</v>
      </c>
      <c r="F30" s="48">
        <v>131</v>
      </c>
      <c r="G30" s="48"/>
      <c r="H30" s="48"/>
      <c r="I30" s="48"/>
      <c r="J30" s="48"/>
      <c r="K30" s="48">
        <f t="shared" si="0"/>
        <v>621</v>
      </c>
      <c r="L30" s="48">
        <f t="shared" si="1"/>
        <v>621</v>
      </c>
      <c r="M30" s="46">
        <f t="shared" si="2"/>
        <v>155.25</v>
      </c>
      <c r="O30" s="51">
        <v>9</v>
      </c>
    </row>
    <row r="31" spans="1:14" ht="15">
      <c r="A31" s="5">
        <v>27</v>
      </c>
      <c r="B31" s="49" t="s">
        <v>28</v>
      </c>
      <c r="C31" s="48">
        <v>146</v>
      </c>
      <c r="D31" s="48">
        <v>144</v>
      </c>
      <c r="E31" s="48">
        <v>162</v>
      </c>
      <c r="F31" s="48">
        <v>156</v>
      </c>
      <c r="G31" s="48"/>
      <c r="H31" s="48"/>
      <c r="I31" s="48"/>
      <c r="J31" s="48"/>
      <c r="K31" s="48">
        <f t="shared" si="0"/>
        <v>608</v>
      </c>
      <c r="L31" s="48">
        <f t="shared" si="1"/>
        <v>608</v>
      </c>
      <c r="M31" s="46">
        <f t="shared" si="2"/>
        <v>152</v>
      </c>
      <c r="N31" s="51">
        <v>18</v>
      </c>
    </row>
    <row r="32" spans="1:15" ht="15">
      <c r="A32" s="5">
        <v>28</v>
      </c>
      <c r="B32" s="49" t="s">
        <v>43</v>
      </c>
      <c r="C32" s="48">
        <v>150</v>
      </c>
      <c r="D32" s="48">
        <v>161</v>
      </c>
      <c r="E32" s="48">
        <v>140</v>
      </c>
      <c r="F32" s="48">
        <v>141</v>
      </c>
      <c r="G32" s="48"/>
      <c r="H32" s="48"/>
      <c r="I32" s="48"/>
      <c r="J32" s="48"/>
      <c r="K32" s="48">
        <f t="shared" si="0"/>
        <v>592</v>
      </c>
      <c r="L32" s="48">
        <f t="shared" si="1"/>
        <v>592</v>
      </c>
      <c r="M32" s="46">
        <f t="shared" si="2"/>
        <v>148</v>
      </c>
      <c r="O32" s="51">
        <v>10</v>
      </c>
    </row>
    <row r="33" spans="1:14" ht="15">
      <c r="A33" s="5">
        <v>29</v>
      </c>
      <c r="B33" s="49" t="s">
        <v>31</v>
      </c>
      <c r="C33" s="48">
        <v>131</v>
      </c>
      <c r="D33" s="48">
        <v>141</v>
      </c>
      <c r="E33" s="48">
        <v>138</v>
      </c>
      <c r="F33" s="48">
        <v>147</v>
      </c>
      <c r="G33" s="48"/>
      <c r="H33" s="48"/>
      <c r="I33" s="48"/>
      <c r="J33" s="48"/>
      <c r="K33" s="48">
        <f t="shared" si="0"/>
        <v>557</v>
      </c>
      <c r="L33" s="48">
        <f t="shared" si="1"/>
        <v>557</v>
      </c>
      <c r="M33" s="46">
        <f t="shared" si="2"/>
        <v>139.25</v>
      </c>
      <c r="N33" s="51">
        <v>19</v>
      </c>
    </row>
    <row r="34" spans="1:15" ht="15">
      <c r="A34" s="5">
        <v>30</v>
      </c>
      <c r="B34" s="47" t="s">
        <v>19</v>
      </c>
      <c r="C34" s="48">
        <v>120</v>
      </c>
      <c r="D34" s="48">
        <v>165</v>
      </c>
      <c r="E34" s="48">
        <v>115</v>
      </c>
      <c r="F34" s="48">
        <v>101</v>
      </c>
      <c r="G34" s="48"/>
      <c r="H34" s="48"/>
      <c r="I34" s="48"/>
      <c r="J34" s="48">
        <v>8</v>
      </c>
      <c r="K34" s="48">
        <f t="shared" si="0"/>
        <v>533</v>
      </c>
      <c r="L34" s="48">
        <f t="shared" si="1"/>
        <v>557</v>
      </c>
      <c r="M34" s="46">
        <f t="shared" si="2"/>
        <v>125.25</v>
      </c>
      <c r="O34" s="51">
        <v>11</v>
      </c>
    </row>
    <row r="35" spans="1:15" ht="15">
      <c r="A35" s="5">
        <v>31</v>
      </c>
      <c r="B35" s="49" t="s">
        <v>33</v>
      </c>
      <c r="C35" s="48">
        <v>138</v>
      </c>
      <c r="D35" s="48">
        <v>147</v>
      </c>
      <c r="E35" s="48">
        <v>111</v>
      </c>
      <c r="F35" s="48">
        <v>147</v>
      </c>
      <c r="G35" s="48"/>
      <c r="H35" s="48"/>
      <c r="I35" s="48"/>
      <c r="J35" s="48"/>
      <c r="K35" s="48">
        <f t="shared" si="0"/>
        <v>543</v>
      </c>
      <c r="L35" s="48">
        <f t="shared" si="1"/>
        <v>543</v>
      </c>
      <c r="M35" s="46">
        <f t="shared" si="2"/>
        <v>135.75</v>
      </c>
      <c r="O35" s="51">
        <v>12</v>
      </c>
    </row>
    <row r="36" spans="1:15" ht="15">
      <c r="A36" s="5">
        <v>32</v>
      </c>
      <c r="B36" s="49" t="s">
        <v>34</v>
      </c>
      <c r="C36" s="48">
        <v>133</v>
      </c>
      <c r="D36" s="48">
        <v>117</v>
      </c>
      <c r="E36" s="48">
        <v>121</v>
      </c>
      <c r="F36" s="48">
        <v>169</v>
      </c>
      <c r="G36" s="48"/>
      <c r="H36" s="48"/>
      <c r="I36" s="48"/>
      <c r="J36" s="48"/>
      <c r="K36" s="48">
        <f t="shared" si="0"/>
        <v>540</v>
      </c>
      <c r="L36" s="48">
        <f t="shared" si="1"/>
        <v>540</v>
      </c>
      <c r="M36" s="46">
        <f t="shared" si="2"/>
        <v>135</v>
      </c>
      <c r="O36" s="51">
        <v>13</v>
      </c>
    </row>
    <row r="37" spans="1:15" ht="15">
      <c r="A37" s="5">
        <v>33</v>
      </c>
      <c r="B37" s="47" t="s">
        <v>15</v>
      </c>
      <c r="C37" s="48">
        <v>132</v>
      </c>
      <c r="D37" s="48">
        <v>127</v>
      </c>
      <c r="E37" s="48">
        <v>150</v>
      </c>
      <c r="F37" s="48">
        <v>118</v>
      </c>
      <c r="G37" s="48"/>
      <c r="H37" s="48"/>
      <c r="I37" s="48"/>
      <c r="J37" s="48"/>
      <c r="K37" s="48">
        <f t="shared" si="0"/>
        <v>527</v>
      </c>
      <c r="L37" s="48">
        <f t="shared" si="1"/>
        <v>527</v>
      </c>
      <c r="M37" s="46">
        <f t="shared" si="2"/>
        <v>131.75</v>
      </c>
      <c r="O37" s="51">
        <v>14</v>
      </c>
    </row>
    <row r="38" spans="1:14" ht="15">
      <c r="A38" s="5">
        <v>34</v>
      </c>
      <c r="B38" s="49" t="s">
        <v>24</v>
      </c>
      <c r="C38" s="48">
        <v>145</v>
      </c>
      <c r="D38" s="48">
        <v>127</v>
      </c>
      <c r="E38" s="48">
        <v>121</v>
      </c>
      <c r="F38" s="48">
        <v>115</v>
      </c>
      <c r="G38" s="48"/>
      <c r="H38" s="48"/>
      <c r="I38" s="48"/>
      <c r="J38" s="48"/>
      <c r="K38" s="48">
        <f t="shared" si="0"/>
        <v>508</v>
      </c>
      <c r="L38" s="48">
        <f t="shared" si="1"/>
        <v>508</v>
      </c>
      <c r="M38" s="46">
        <f t="shared" si="2"/>
        <v>127</v>
      </c>
      <c r="N38" s="51">
        <v>20</v>
      </c>
    </row>
  </sheetData>
  <mergeCells count="2">
    <mergeCell ref="B2:L2"/>
    <mergeCell ref="B1:L1"/>
  </mergeCells>
  <printOptions/>
  <pageMargins left="1.34" right="0.75" top="1" bottom="1" header="0.5" footer="0.5"/>
  <pageSetup horizontalDpi="600" verticalDpi="600" orientation="landscape" paperSize="9" r:id="rId1"/>
  <ignoredErrors>
    <ignoredError sqref="K5 K6:K28 M22 M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D6" sqref="D6"/>
    </sheetView>
  </sheetViews>
  <sheetFormatPr defaultColWidth="9.00390625" defaultRowHeight="22.5" customHeight="1"/>
  <cols>
    <col min="1" max="1" width="5.625" style="0" bestFit="1" customWidth="1"/>
    <col min="2" max="2" width="29.125" style="0" customWidth="1"/>
    <col min="3" max="3" width="10.625" style="0" customWidth="1"/>
    <col min="4" max="4" width="7.375" style="0" customWidth="1"/>
    <col min="5" max="5" width="7.625" style="0" customWidth="1"/>
    <col min="6" max="6" width="13.00390625" style="0" bestFit="1" customWidth="1"/>
    <col min="7" max="7" width="10.125" style="0" bestFit="1" customWidth="1"/>
  </cols>
  <sheetData>
    <row r="1" spans="1:6" ht="22.5" customHeight="1">
      <c r="A1" s="60" t="s">
        <v>12</v>
      </c>
      <c r="B1" s="58"/>
      <c r="C1" s="58"/>
      <c r="D1" s="58"/>
      <c r="E1" s="58"/>
      <c r="F1" s="58"/>
    </row>
    <row r="2" spans="1:6" ht="22.5" customHeight="1">
      <c r="A2" s="58"/>
      <c r="B2" s="58"/>
      <c r="C2" s="58"/>
      <c r="D2" s="58"/>
      <c r="E2" s="58"/>
      <c r="F2" s="58"/>
    </row>
    <row r="3" spans="1:7" ht="43.5" customHeight="1">
      <c r="A3" s="6" t="s">
        <v>0</v>
      </c>
      <c r="B3" s="1" t="s">
        <v>1</v>
      </c>
      <c r="C3" s="9" t="s">
        <v>9</v>
      </c>
      <c r="D3" s="1">
        <v>1</v>
      </c>
      <c r="E3" s="1">
        <v>2</v>
      </c>
      <c r="F3" s="3" t="s">
        <v>11</v>
      </c>
      <c r="G3" s="7" t="s">
        <v>3</v>
      </c>
    </row>
    <row r="4" spans="1:7" ht="15">
      <c r="A4" s="5">
        <v>1</v>
      </c>
      <c r="B4" s="54" t="s">
        <v>39</v>
      </c>
      <c r="C4" s="8">
        <v>1320</v>
      </c>
      <c r="D4" s="8">
        <v>208</v>
      </c>
      <c r="E4" s="8">
        <v>176</v>
      </c>
      <c r="F4" s="5">
        <f aca="true" t="shared" si="0" ref="F4:F13">C4+SUM(D4:E4)</f>
        <v>1704</v>
      </c>
      <c r="G4" s="55">
        <f>F4/9</f>
        <v>189.33333333333334</v>
      </c>
    </row>
    <row r="5" spans="1:7" ht="15">
      <c r="A5" s="5">
        <v>2</v>
      </c>
      <c r="B5" s="56" t="s">
        <v>21</v>
      </c>
      <c r="C5" s="8">
        <v>1298</v>
      </c>
      <c r="D5" s="8">
        <v>209</v>
      </c>
      <c r="E5" s="8">
        <v>177</v>
      </c>
      <c r="F5" s="5">
        <f t="shared" si="0"/>
        <v>1684</v>
      </c>
      <c r="G5" s="55">
        <f aca="true" t="shared" si="1" ref="G5:G13">F5/9</f>
        <v>187.11111111111111</v>
      </c>
    </row>
    <row r="6" spans="1:7" ht="15">
      <c r="A6" s="5">
        <v>3</v>
      </c>
      <c r="B6" s="54" t="s">
        <v>42</v>
      </c>
      <c r="C6" s="8">
        <v>1276</v>
      </c>
      <c r="D6" s="8">
        <v>144</v>
      </c>
      <c r="E6" s="8">
        <v>194</v>
      </c>
      <c r="F6" s="5">
        <f t="shared" si="0"/>
        <v>1614</v>
      </c>
      <c r="G6" s="55">
        <f t="shared" si="1"/>
        <v>179.33333333333334</v>
      </c>
    </row>
    <row r="7" spans="1:7" ht="15">
      <c r="A7" s="5">
        <v>4</v>
      </c>
      <c r="B7" s="54" t="s">
        <v>30</v>
      </c>
      <c r="C7" s="8">
        <v>1235</v>
      </c>
      <c r="D7" s="8">
        <v>190</v>
      </c>
      <c r="E7" s="8">
        <v>170</v>
      </c>
      <c r="F7" s="5">
        <f t="shared" si="0"/>
        <v>1595</v>
      </c>
      <c r="G7" s="55">
        <f t="shared" si="1"/>
        <v>177.22222222222223</v>
      </c>
    </row>
    <row r="8" spans="1:7" ht="15">
      <c r="A8" s="5">
        <v>5</v>
      </c>
      <c r="B8" s="57" t="s">
        <v>45</v>
      </c>
      <c r="C8" s="8">
        <v>1238</v>
      </c>
      <c r="D8" s="8">
        <v>191</v>
      </c>
      <c r="E8" s="8">
        <v>159</v>
      </c>
      <c r="F8" s="5">
        <f t="shared" si="0"/>
        <v>1588</v>
      </c>
      <c r="G8" s="55">
        <f t="shared" si="1"/>
        <v>176.44444444444446</v>
      </c>
    </row>
    <row r="9" spans="1:7" ht="15">
      <c r="A9" s="5">
        <v>6</v>
      </c>
      <c r="B9" s="56" t="s">
        <v>13</v>
      </c>
      <c r="C9" s="8">
        <v>1236</v>
      </c>
      <c r="D9" s="8">
        <v>149</v>
      </c>
      <c r="E9" s="8">
        <v>201</v>
      </c>
      <c r="F9" s="5">
        <f t="shared" si="0"/>
        <v>1586</v>
      </c>
      <c r="G9" s="55">
        <f t="shared" si="1"/>
        <v>176.22222222222223</v>
      </c>
    </row>
    <row r="10" spans="1:7" ht="15">
      <c r="A10" s="5">
        <v>7</v>
      </c>
      <c r="B10" s="54" t="s">
        <v>32</v>
      </c>
      <c r="C10" s="8">
        <v>1224</v>
      </c>
      <c r="D10" s="8">
        <v>166</v>
      </c>
      <c r="E10" s="8">
        <v>185</v>
      </c>
      <c r="F10" s="5">
        <f t="shared" si="0"/>
        <v>1575</v>
      </c>
      <c r="G10" s="55">
        <f t="shared" si="1"/>
        <v>175</v>
      </c>
    </row>
    <row r="11" spans="1:7" ht="15">
      <c r="A11" s="5">
        <v>8</v>
      </c>
      <c r="B11" s="56" t="s">
        <v>46</v>
      </c>
      <c r="C11" s="8">
        <v>1241</v>
      </c>
      <c r="D11" s="8">
        <v>192</v>
      </c>
      <c r="E11" s="8">
        <v>140</v>
      </c>
      <c r="F11" s="5">
        <f t="shared" si="0"/>
        <v>1573</v>
      </c>
      <c r="G11" s="55">
        <f t="shared" si="1"/>
        <v>174.77777777777777</v>
      </c>
    </row>
    <row r="12" spans="1:7" ht="15">
      <c r="A12" s="5">
        <v>9</v>
      </c>
      <c r="B12" s="56" t="s">
        <v>16</v>
      </c>
      <c r="C12" s="8">
        <v>1189</v>
      </c>
      <c r="D12" s="8">
        <v>199</v>
      </c>
      <c r="E12" s="8">
        <v>146</v>
      </c>
      <c r="F12" s="5">
        <f t="shared" si="0"/>
        <v>1534</v>
      </c>
      <c r="G12" s="55">
        <f t="shared" si="1"/>
        <v>170.44444444444446</v>
      </c>
    </row>
    <row r="13" spans="1:7" ht="15">
      <c r="A13" s="5">
        <v>10</v>
      </c>
      <c r="B13" s="56" t="s">
        <v>22</v>
      </c>
      <c r="C13" s="8">
        <v>1205</v>
      </c>
      <c r="D13" s="8">
        <v>134</v>
      </c>
      <c r="E13" s="8">
        <v>177</v>
      </c>
      <c r="F13" s="5">
        <f t="shared" si="0"/>
        <v>1516</v>
      </c>
      <c r="G13" s="55">
        <f t="shared" si="1"/>
        <v>168.44444444444446</v>
      </c>
    </row>
    <row r="14" ht="22.5" customHeight="1">
      <c r="F14" s="10"/>
    </row>
    <row r="15" ht="22.5" customHeight="1">
      <c r="F15" s="10"/>
    </row>
  </sheetData>
  <mergeCells count="1">
    <mergeCell ref="A1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workbookViewId="0" topLeftCell="A1">
      <selection activeCell="M10" sqref="M10"/>
    </sheetView>
  </sheetViews>
  <sheetFormatPr defaultColWidth="9.00390625" defaultRowHeight="27" customHeight="1"/>
  <cols>
    <col min="1" max="1" width="17.125" style="4" customWidth="1"/>
    <col min="2" max="2" width="6.875" style="4" bestFit="1" customWidth="1"/>
    <col min="3" max="3" width="6.875" style="37" bestFit="1" customWidth="1"/>
    <col min="4" max="4" width="6.875" style="37" customWidth="1"/>
    <col min="5" max="5" width="6.125" style="37" customWidth="1"/>
    <col min="6" max="6" width="9.75390625" style="37" customWidth="1"/>
    <col min="7" max="7" width="9.625" style="37" customWidth="1"/>
    <col min="8" max="8" width="6.125" style="37" customWidth="1"/>
    <col min="9" max="9" width="16.875" style="37" customWidth="1"/>
    <col min="10" max="10" width="9.125" style="37" bestFit="1" customWidth="1"/>
    <col min="11" max="11" width="8.00390625" style="36" customWidth="1"/>
    <col min="12" max="12" width="7.625" style="36" bestFit="1" customWidth="1"/>
    <col min="13" max="13" width="11.75390625" style="36" customWidth="1"/>
    <col min="14" max="14" width="8.625" style="37" bestFit="1" customWidth="1"/>
    <col min="15" max="16384" width="9.125" style="4" customWidth="1"/>
  </cols>
  <sheetData>
    <row r="1" spans="1:16" ht="18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1"/>
      <c r="N1" s="11"/>
      <c r="O1" s="11"/>
      <c r="P1" s="11"/>
    </row>
    <row r="2" spans="1:14" ht="27" customHeight="1" thickBot="1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5.25" customHeight="1" thickBot="1">
      <c r="A3" s="63" t="s">
        <v>45</v>
      </c>
      <c r="B3" s="64"/>
      <c r="C3" s="14">
        <v>0</v>
      </c>
      <c r="D3" s="15"/>
      <c r="E3" s="16"/>
      <c r="F3" s="17"/>
      <c r="G3" s="18"/>
      <c r="H3" s="19"/>
      <c r="I3" s="63" t="s">
        <v>30</v>
      </c>
      <c r="J3" s="64"/>
      <c r="K3" s="14">
        <v>0</v>
      </c>
      <c r="L3" s="20"/>
      <c r="M3" s="4"/>
      <c r="N3" s="4"/>
    </row>
    <row r="4" spans="1:14" ht="27" customHeight="1" thickBot="1">
      <c r="A4" s="21" t="s">
        <v>5</v>
      </c>
      <c r="B4" s="22">
        <v>163</v>
      </c>
      <c r="C4" s="23">
        <v>143</v>
      </c>
      <c r="D4" s="24">
        <f>B4+C4+C3*2</f>
        <v>306</v>
      </c>
      <c r="E4" s="25"/>
      <c r="F4" s="38"/>
      <c r="G4" s="25"/>
      <c r="H4" s="25"/>
      <c r="I4" s="21" t="s">
        <v>5</v>
      </c>
      <c r="J4" s="22">
        <v>197</v>
      </c>
      <c r="K4" s="23">
        <v>193</v>
      </c>
      <c r="L4" s="26">
        <f>J4+K4+K3*2</f>
        <v>390</v>
      </c>
      <c r="M4" s="4"/>
      <c r="N4" s="4"/>
    </row>
    <row r="5" spans="1:14" ht="30.75" customHeight="1" thickBot="1">
      <c r="A5" s="27" t="s">
        <v>47</v>
      </c>
      <c r="B5" s="25"/>
      <c r="C5" s="25"/>
      <c r="D5" s="25"/>
      <c r="E5" s="25"/>
      <c r="F5" s="39"/>
      <c r="G5" s="25"/>
      <c r="H5" s="25"/>
      <c r="I5" s="27"/>
      <c r="J5" s="25"/>
      <c r="K5" s="27"/>
      <c r="L5" s="4"/>
      <c r="M5" s="4"/>
      <c r="N5" s="4"/>
    </row>
    <row r="6" spans="1:14" ht="33" customHeight="1" thickBot="1">
      <c r="A6" s="63" t="s">
        <v>30</v>
      </c>
      <c r="B6" s="64"/>
      <c r="C6" s="14">
        <v>0</v>
      </c>
      <c r="D6" s="15"/>
      <c r="E6" s="16"/>
      <c r="F6" s="40"/>
      <c r="G6" s="18"/>
      <c r="H6" s="19"/>
      <c r="I6" s="63" t="s">
        <v>42</v>
      </c>
      <c r="J6" s="64"/>
      <c r="K6" s="14">
        <v>0</v>
      </c>
      <c r="L6" s="20"/>
      <c r="M6" s="4"/>
      <c r="N6" s="4"/>
    </row>
    <row r="7" spans="1:14" ht="33" customHeight="1" thickBot="1">
      <c r="A7" s="21" t="s">
        <v>5</v>
      </c>
      <c r="B7" s="22">
        <v>173</v>
      </c>
      <c r="C7" s="23">
        <v>191</v>
      </c>
      <c r="D7" s="24">
        <f>B7+C7+C6*2</f>
        <v>364</v>
      </c>
      <c r="E7" s="25"/>
      <c r="F7" s="38"/>
      <c r="G7" s="25"/>
      <c r="H7" s="25"/>
      <c r="I7" s="21" t="s">
        <v>5</v>
      </c>
      <c r="J7" s="22">
        <v>165</v>
      </c>
      <c r="K7" s="23">
        <v>149</v>
      </c>
      <c r="L7" s="26">
        <f>J7+K7+K6*2</f>
        <v>314</v>
      </c>
      <c r="M7" s="4"/>
      <c r="N7" s="4"/>
    </row>
    <row r="8" spans="1:14" ht="30.75" customHeight="1" thickBot="1">
      <c r="A8" s="27"/>
      <c r="B8" s="27"/>
      <c r="C8" s="27"/>
      <c r="D8" s="27"/>
      <c r="E8" s="25"/>
      <c r="F8" s="39"/>
      <c r="G8" s="25"/>
      <c r="H8" s="25"/>
      <c r="I8" s="27"/>
      <c r="J8" s="27"/>
      <c r="K8" s="27"/>
      <c r="L8" s="4"/>
      <c r="M8" s="4"/>
      <c r="N8" s="4"/>
    </row>
    <row r="9" spans="1:14" ht="37.5" customHeight="1" thickBot="1">
      <c r="A9" s="63" t="s">
        <v>30</v>
      </c>
      <c r="B9" s="64"/>
      <c r="C9" s="14">
        <v>0</v>
      </c>
      <c r="D9" s="15"/>
      <c r="E9" s="16"/>
      <c r="F9" s="40"/>
      <c r="G9" s="18"/>
      <c r="H9" s="19"/>
      <c r="I9" s="63" t="s">
        <v>21</v>
      </c>
      <c r="J9" s="64"/>
      <c r="K9" s="14">
        <v>0</v>
      </c>
      <c r="L9" s="20"/>
      <c r="M9" s="4"/>
      <c r="N9" s="4"/>
    </row>
    <row r="10" spans="1:14" ht="27" customHeight="1" thickBot="1">
      <c r="A10" s="21" t="s">
        <v>5</v>
      </c>
      <c r="B10" s="22">
        <v>153</v>
      </c>
      <c r="C10" s="23">
        <v>193</v>
      </c>
      <c r="D10" s="24">
        <f>B10+C10+C9*2</f>
        <v>346</v>
      </c>
      <c r="E10" s="25"/>
      <c r="F10" s="38"/>
      <c r="G10" s="25"/>
      <c r="H10" s="25"/>
      <c r="I10" s="21" t="s">
        <v>5</v>
      </c>
      <c r="J10" s="22">
        <v>148</v>
      </c>
      <c r="K10" s="23">
        <v>199</v>
      </c>
      <c r="L10" s="26">
        <f>J10+K10+K9*2</f>
        <v>347</v>
      </c>
      <c r="M10" s="4"/>
      <c r="N10" s="4"/>
    </row>
    <row r="11" spans="1:14" ht="30.75" customHeight="1" thickBot="1">
      <c r="A11" s="25"/>
      <c r="B11" s="25"/>
      <c r="C11" s="25"/>
      <c r="D11" s="25"/>
      <c r="E11" s="25"/>
      <c r="F11" s="39"/>
      <c r="G11" s="25"/>
      <c r="H11" s="25"/>
      <c r="I11" s="25"/>
      <c r="J11" s="25"/>
      <c r="K11" s="25"/>
      <c r="L11" s="4"/>
      <c r="M11" s="4"/>
      <c r="N11" s="4"/>
    </row>
    <row r="12" spans="1:14" ht="36" customHeight="1" thickBot="1">
      <c r="A12" s="63" t="s">
        <v>21</v>
      </c>
      <c r="B12" s="64"/>
      <c r="C12" s="14">
        <v>0</v>
      </c>
      <c r="D12" s="15"/>
      <c r="E12" s="16"/>
      <c r="F12" s="40"/>
      <c r="G12" s="18"/>
      <c r="H12" s="19"/>
      <c r="I12" s="63" t="s">
        <v>39</v>
      </c>
      <c r="J12" s="64"/>
      <c r="K12" s="14">
        <v>0</v>
      </c>
      <c r="L12" s="20"/>
      <c r="M12" s="4"/>
      <c r="N12" s="4"/>
    </row>
    <row r="13" spans="1:14" ht="27" customHeight="1" thickBot="1">
      <c r="A13" s="21" t="s">
        <v>5</v>
      </c>
      <c r="B13" s="22">
        <v>140</v>
      </c>
      <c r="C13" s="23">
        <v>202</v>
      </c>
      <c r="D13" s="24">
        <f>B13+C13+C12*2</f>
        <v>342</v>
      </c>
      <c r="E13" s="25"/>
      <c r="F13" s="38"/>
      <c r="G13" s="25"/>
      <c r="H13" s="25"/>
      <c r="I13" s="21" t="s">
        <v>5</v>
      </c>
      <c r="J13" s="22">
        <v>168</v>
      </c>
      <c r="K13" s="23">
        <v>195</v>
      </c>
      <c r="L13" s="26">
        <f>J13+K13+K12*2</f>
        <v>363</v>
      </c>
      <c r="M13" s="4"/>
      <c r="N13" s="4"/>
    </row>
    <row r="14" spans="1:14" ht="27" customHeight="1" thickBot="1">
      <c r="A14" s="25"/>
      <c r="B14" s="25"/>
      <c r="C14" s="25"/>
      <c r="D14" s="25"/>
      <c r="E14" s="25"/>
      <c r="F14" s="43"/>
      <c r="G14" s="25"/>
      <c r="H14" s="25"/>
      <c r="I14" s="25"/>
      <c r="J14" s="25"/>
      <c r="K14" s="25"/>
      <c r="L14" s="25"/>
      <c r="M14" s="4"/>
      <c r="N14" s="4"/>
    </row>
    <row r="15" spans="1:14" ht="64.5" customHeight="1" thickBot="1">
      <c r="A15" s="25"/>
      <c r="B15" s="25"/>
      <c r="C15" s="25"/>
      <c r="D15" s="25"/>
      <c r="E15" s="25"/>
      <c r="F15" s="65" t="s">
        <v>48</v>
      </c>
      <c r="G15" s="66"/>
      <c r="H15" s="25"/>
      <c r="I15" s="25"/>
      <c r="J15" s="25"/>
      <c r="K15" s="25"/>
      <c r="L15" s="25"/>
      <c r="M15" s="4"/>
      <c r="N15" s="4"/>
    </row>
    <row r="16" spans="1:14" ht="29.25" customHeight="1">
      <c r="A16" s="58" t="s">
        <v>51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"/>
      <c r="N16" s="4"/>
    </row>
    <row r="17" spans="1:14" ht="27" customHeight="1" thickBot="1">
      <c r="A17" s="25" t="s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"/>
      <c r="N17" s="4"/>
    </row>
    <row r="18" spans="1:14" ht="33" customHeight="1" thickBot="1">
      <c r="A18" s="63" t="s">
        <v>14</v>
      </c>
      <c r="B18" s="64"/>
      <c r="C18" s="14">
        <v>8</v>
      </c>
      <c r="D18" s="15"/>
      <c r="E18" s="28"/>
      <c r="F18" s="18"/>
      <c r="G18" s="18"/>
      <c r="H18" s="19"/>
      <c r="I18" s="63" t="s">
        <v>37</v>
      </c>
      <c r="J18" s="64"/>
      <c r="K18" s="14">
        <v>0</v>
      </c>
      <c r="L18" s="15"/>
      <c r="M18" s="4"/>
      <c r="N18" s="4"/>
    </row>
    <row r="19" spans="1:14" ht="30.75" customHeight="1" thickBot="1">
      <c r="A19" s="21" t="s">
        <v>5</v>
      </c>
      <c r="B19" s="22">
        <v>126</v>
      </c>
      <c r="C19" s="23">
        <v>113</v>
      </c>
      <c r="D19" s="24">
        <f>B19+C19+C18*2</f>
        <v>255</v>
      </c>
      <c r="E19" s="25"/>
      <c r="F19" s="38"/>
      <c r="G19" s="25"/>
      <c r="H19" s="25"/>
      <c r="I19" s="21" t="s">
        <v>5</v>
      </c>
      <c r="J19" s="22">
        <v>214</v>
      </c>
      <c r="K19" s="23">
        <v>151</v>
      </c>
      <c r="L19" s="24">
        <f>J19+K19+K18*2</f>
        <v>365</v>
      </c>
      <c r="M19" s="29"/>
      <c r="N19" s="29"/>
    </row>
    <row r="20" spans="1:14" ht="27" customHeight="1" thickBot="1">
      <c r="A20" s="25" t="s">
        <v>47</v>
      </c>
      <c r="B20" s="25"/>
      <c r="C20" s="25"/>
      <c r="D20" s="25"/>
      <c r="E20" s="25"/>
      <c r="F20" s="39"/>
      <c r="G20" s="25"/>
      <c r="H20" s="25"/>
      <c r="I20" s="25"/>
      <c r="J20" s="25"/>
      <c r="K20" s="27"/>
      <c r="L20" s="4"/>
      <c r="M20" s="29"/>
      <c r="N20" s="29"/>
    </row>
    <row r="21" spans="1:14" ht="34.5" customHeight="1" thickBot="1">
      <c r="A21" s="63" t="s">
        <v>37</v>
      </c>
      <c r="B21" s="64"/>
      <c r="C21" s="14">
        <v>0</v>
      </c>
      <c r="D21" s="15"/>
      <c r="E21" s="16"/>
      <c r="F21" s="40"/>
      <c r="G21" s="18"/>
      <c r="H21" s="19"/>
      <c r="I21" s="63" t="s">
        <v>23</v>
      </c>
      <c r="J21" s="64"/>
      <c r="K21" s="14">
        <v>0</v>
      </c>
      <c r="L21" s="15"/>
      <c r="M21" s="29"/>
      <c r="N21" s="29"/>
    </row>
    <row r="22" spans="1:14" ht="30.75" customHeight="1" thickBot="1">
      <c r="A22" s="21" t="s">
        <v>5</v>
      </c>
      <c r="B22" s="22">
        <v>181</v>
      </c>
      <c r="C22" s="23">
        <v>129</v>
      </c>
      <c r="D22" s="24">
        <f>B22+C22+C21*2</f>
        <v>310</v>
      </c>
      <c r="E22" s="25"/>
      <c r="F22" s="38"/>
      <c r="G22" s="25"/>
      <c r="H22" s="25"/>
      <c r="I22" s="21" t="s">
        <v>5</v>
      </c>
      <c r="J22" s="22">
        <v>151</v>
      </c>
      <c r="K22" s="23">
        <v>87</v>
      </c>
      <c r="L22" s="24">
        <f>J22+K22+K21*2</f>
        <v>238</v>
      </c>
      <c r="M22" s="29"/>
      <c r="N22" s="29"/>
    </row>
    <row r="23" spans="1:14" ht="27" customHeight="1" thickBot="1">
      <c r="A23" s="27"/>
      <c r="B23" s="27"/>
      <c r="C23" s="27"/>
      <c r="D23" s="27"/>
      <c r="E23" s="25"/>
      <c r="F23" s="39"/>
      <c r="G23" s="25"/>
      <c r="H23" s="25"/>
      <c r="I23" s="27"/>
      <c r="J23" s="27"/>
      <c r="K23" s="27"/>
      <c r="L23" s="4"/>
      <c r="M23" s="29"/>
      <c r="N23" s="29"/>
    </row>
    <row r="24" spans="1:14" ht="33.75" customHeight="1" thickBot="1">
      <c r="A24" s="63" t="s">
        <v>37</v>
      </c>
      <c r="B24" s="64"/>
      <c r="C24" s="14">
        <v>0</v>
      </c>
      <c r="D24" s="15"/>
      <c r="E24" s="16"/>
      <c r="F24" s="40"/>
      <c r="G24" s="17"/>
      <c r="H24" s="19"/>
      <c r="I24" s="63" t="s">
        <v>17</v>
      </c>
      <c r="J24" s="64"/>
      <c r="K24" s="14">
        <v>0</v>
      </c>
      <c r="L24" s="15"/>
      <c r="M24" s="29"/>
      <c r="N24" s="29"/>
    </row>
    <row r="25" spans="1:14" ht="35.25" customHeight="1" thickBot="1">
      <c r="A25" s="21" t="s">
        <v>5</v>
      </c>
      <c r="B25" s="22">
        <v>178</v>
      </c>
      <c r="C25" s="23">
        <v>198</v>
      </c>
      <c r="D25" s="24">
        <f>B25+C25+C24*2</f>
        <v>376</v>
      </c>
      <c r="E25" s="41"/>
      <c r="F25" s="67"/>
      <c r="G25" s="42"/>
      <c r="H25" s="27"/>
      <c r="I25" s="21" t="s">
        <v>5</v>
      </c>
      <c r="J25" s="22">
        <v>147</v>
      </c>
      <c r="K25" s="23">
        <v>179</v>
      </c>
      <c r="L25" s="24">
        <f>J25+K25+K24*2</f>
        <v>326</v>
      </c>
      <c r="M25" s="29"/>
      <c r="N25" s="29"/>
    </row>
    <row r="26" spans="1:14" ht="27" customHeight="1" thickBot="1">
      <c r="A26" s="29"/>
      <c r="B26" s="30"/>
      <c r="C26" s="29"/>
      <c r="D26" s="29"/>
      <c r="E26" s="29"/>
      <c r="F26" s="68"/>
      <c r="G26" s="29"/>
      <c r="H26" s="29"/>
      <c r="I26" s="29"/>
      <c r="J26" s="29"/>
      <c r="K26" s="29"/>
      <c r="L26" s="29"/>
      <c r="M26" s="29"/>
      <c r="N26" s="29"/>
    </row>
    <row r="27" spans="1:14" ht="30.75" customHeight="1" thickBot="1">
      <c r="A27" s="63" t="s">
        <v>37</v>
      </c>
      <c r="B27" s="64"/>
      <c r="C27" s="14">
        <v>0</v>
      </c>
      <c r="D27" s="15"/>
      <c r="E27" s="31"/>
      <c r="F27" s="69"/>
      <c r="G27" s="32"/>
      <c r="H27" s="33"/>
      <c r="I27" s="63" t="s">
        <v>20</v>
      </c>
      <c r="J27" s="64"/>
      <c r="K27" s="14">
        <v>0</v>
      </c>
      <c r="L27" s="15"/>
      <c r="M27" s="29"/>
      <c r="N27" s="29"/>
    </row>
    <row r="28" spans="1:14" ht="27" customHeight="1" thickBot="1">
      <c r="A28" s="21" t="s">
        <v>5</v>
      </c>
      <c r="B28" s="22">
        <v>134</v>
      </c>
      <c r="C28" s="23">
        <v>182</v>
      </c>
      <c r="D28" s="24">
        <f>B28+C28+C27*2</f>
        <v>316</v>
      </c>
      <c r="E28" s="29"/>
      <c r="F28" s="44"/>
      <c r="G28" s="29"/>
      <c r="H28" s="29"/>
      <c r="I28" s="21" t="s">
        <v>5</v>
      </c>
      <c r="J28" s="22">
        <v>174</v>
      </c>
      <c r="K28" s="23">
        <v>160</v>
      </c>
      <c r="L28" s="24">
        <f>J28+K28+K27*2</f>
        <v>334</v>
      </c>
      <c r="M28" s="29"/>
      <c r="N28" s="29"/>
    </row>
    <row r="29" spans="1:14" ht="27" customHeight="1" thickBot="1">
      <c r="A29" s="29"/>
      <c r="B29" s="34"/>
      <c r="C29" s="29"/>
      <c r="D29" s="29"/>
      <c r="E29" s="29"/>
      <c r="F29" s="45"/>
      <c r="G29" s="29"/>
      <c r="H29" s="29"/>
      <c r="I29" s="29"/>
      <c r="J29" s="29"/>
      <c r="K29" s="29"/>
      <c r="L29" s="29"/>
      <c r="M29" s="29"/>
      <c r="N29" s="29"/>
    </row>
    <row r="30" spans="1:14" ht="54" customHeight="1" thickBot="1">
      <c r="A30" s="29"/>
      <c r="B30" s="34"/>
      <c r="C30" s="35"/>
      <c r="D30" s="35"/>
      <c r="E30" s="35"/>
      <c r="F30" s="61" t="s">
        <v>49</v>
      </c>
      <c r="G30" s="62"/>
      <c r="H30" s="35"/>
      <c r="I30" s="35"/>
      <c r="J30" s="35"/>
      <c r="K30" s="29"/>
      <c r="L30" s="29"/>
      <c r="M30" s="29"/>
      <c r="N30" s="29"/>
    </row>
    <row r="31" spans="1:14" ht="27" customHeight="1">
      <c r="A31" s="29"/>
      <c r="C31" s="35"/>
      <c r="D31" s="35"/>
      <c r="E31" s="35"/>
      <c r="F31" s="35"/>
      <c r="G31" s="35"/>
      <c r="H31" s="35"/>
      <c r="I31" s="35"/>
      <c r="J31" s="35"/>
      <c r="L31" s="29"/>
      <c r="M31" s="29"/>
      <c r="N31" s="29"/>
    </row>
  </sheetData>
  <mergeCells count="21">
    <mergeCell ref="A6:B6"/>
    <mergeCell ref="I6:J6"/>
    <mergeCell ref="A3:B3"/>
    <mergeCell ref="I3:J3"/>
    <mergeCell ref="A12:B12"/>
    <mergeCell ref="I12:J12"/>
    <mergeCell ref="A27:B27"/>
    <mergeCell ref="I27:J27"/>
    <mergeCell ref="F25:F27"/>
    <mergeCell ref="A24:B24"/>
    <mergeCell ref="I24:J24"/>
    <mergeCell ref="F30:G30"/>
    <mergeCell ref="A1:L1"/>
    <mergeCell ref="A16:L16"/>
    <mergeCell ref="A9:B9"/>
    <mergeCell ref="I9:J9"/>
    <mergeCell ref="A18:B18"/>
    <mergeCell ref="I18:J18"/>
    <mergeCell ref="F15:G15"/>
    <mergeCell ref="A21:B21"/>
    <mergeCell ref="I21:J21"/>
  </mergeCells>
  <printOptions/>
  <pageMargins left="1.34" right="0.75" top="0.73" bottom="0.93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Designer</cp:lastModifiedBy>
  <cp:lastPrinted>2006-12-18T00:04:01Z</cp:lastPrinted>
  <dcterms:created xsi:type="dcterms:W3CDTF">2004-12-03T20:11:36Z</dcterms:created>
  <dcterms:modified xsi:type="dcterms:W3CDTF">2006-12-18T14:20:39Z</dcterms:modified>
  <cp:category/>
  <cp:version/>
  <cp:contentType/>
  <cp:contentStatus/>
</cp:coreProperties>
</file>