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Отборочный" sheetId="1" r:id="rId1"/>
    <sheet name="Полуфинал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<sst xmlns="http://schemas.openxmlformats.org/spreadsheetml/2006/main" count="81" uniqueCount="53">
  <si>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№</t>
  </si>
  <si>
    <t>Имя Игрока</t>
  </si>
  <si>
    <t>Общая сумма</t>
  </si>
  <si>
    <t xml:space="preserve">Г-кап </t>
  </si>
  <si>
    <t>Сумма по партиям</t>
  </si>
  <si>
    <t>Коммерческий рейтинговый турнир</t>
  </si>
  <si>
    <t>Средний</t>
  </si>
  <si>
    <t>Доп.г-кап</t>
  </si>
  <si>
    <t>Место</t>
  </si>
  <si>
    <t>Заустинский Максим</t>
  </si>
  <si>
    <t>Бокарев Михаил</t>
  </si>
  <si>
    <t>Зайцева Елена</t>
  </si>
  <si>
    <t>Зайцев Александр</t>
  </si>
  <si>
    <t>Мохорева Ирина</t>
  </si>
  <si>
    <t>Бердино Александр</t>
  </si>
  <si>
    <t>Шлоссер Маргарита</t>
  </si>
  <si>
    <t>Петров Олег</t>
  </si>
  <si>
    <t>Сержпинская Яна</t>
  </si>
  <si>
    <t>Семенова Нина</t>
  </si>
  <si>
    <t>Заустинская Елена</t>
  </si>
  <si>
    <t>Зиннатулин Ильдус</t>
  </si>
  <si>
    <t>4 сентября 2006 г., полуфинал</t>
  </si>
  <si>
    <t>4 сентября 2006 г., финал</t>
  </si>
  <si>
    <t>Зиннатулин Александр</t>
  </si>
  <si>
    <t>Лубнина Яна</t>
  </si>
  <si>
    <t>Зиннатулина Эмилия</t>
  </si>
  <si>
    <t>Ялов Александр</t>
  </si>
  <si>
    <t>Лябегин Артем</t>
  </si>
  <si>
    <t>Кобылин Константин</t>
  </si>
  <si>
    <t>Краянова Юлия</t>
  </si>
  <si>
    <t>Кобелева Наталья</t>
  </si>
  <si>
    <t>Игнатик Михаил</t>
  </si>
  <si>
    <t>Мин</t>
  </si>
  <si>
    <t>Мах</t>
  </si>
  <si>
    <t>Разница</t>
  </si>
  <si>
    <t>Петрович Зоран</t>
  </si>
  <si>
    <t>13 ноября 2006 г., отборочные игры</t>
  </si>
  <si>
    <t>Бризицкая Настя</t>
  </si>
  <si>
    <t>Козлова Елена</t>
  </si>
  <si>
    <t>Морозов Алексей</t>
  </si>
  <si>
    <t>Бойков Дмитрий</t>
  </si>
  <si>
    <t>Лукин Игорь</t>
  </si>
  <si>
    <t>Бердино Наталья</t>
  </si>
  <si>
    <t>Татаров Леонид</t>
  </si>
  <si>
    <t>Киселева Елена</t>
  </si>
  <si>
    <t>Байда Артем</t>
  </si>
  <si>
    <t>Федоров Игорь</t>
  </si>
  <si>
    <t>Мельников Владимир</t>
  </si>
  <si>
    <t>Дворжицкий Александр</t>
  </si>
  <si>
    <t>Чурбанов Михаил</t>
  </si>
  <si>
    <t>Всего по 8 партиям</t>
  </si>
  <si>
    <t>Сумма по 2 партиям</t>
  </si>
  <si>
    <t>Сумма по  6 партиям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</si>
</sst>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" fontId="10" fillId="0" borderId="2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4" sqref="J14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7.125" style="3" customWidth="1"/>
    <col min="4" max="4" width="6.875" style="3" customWidth="1"/>
    <col min="5" max="5" width="6.875" style="3" bestFit="1" customWidth="1"/>
    <col min="6" max="8" width="6.875" style="3" customWidth="1"/>
    <col min="9" max="9" width="10.00390625" style="3" customWidth="1"/>
    <col min="10" max="10" width="13.125" style="26" bestFit="1" customWidth="1"/>
    <col min="11" max="12" width="8.00390625" style="4" customWidth="1"/>
    <col min="13" max="13" width="15.375" style="3" bestFit="1" customWidth="1"/>
    <col min="14" max="15" width="9.125" style="1" customWidth="1"/>
    <col min="16" max="16" width="10.625" style="1" bestFit="1" customWidth="1"/>
    <col min="17" max="16384" width="9.125" style="1" customWidth="1"/>
  </cols>
  <sheetData>
    <row r="1" spans="2:13" ht="27" customHeight="1">
      <c r="B1" s="46" t="s">
        <v>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ht="27" customHeight="1">
      <c r="B2" s="47" t="s">
        <v>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27" customHeight="1">
      <c r="B3" s="17"/>
      <c r="C3" s="17"/>
      <c r="D3" s="17"/>
      <c r="E3" s="17"/>
      <c r="F3" s="17"/>
      <c r="G3" s="17"/>
      <c r="H3" s="17"/>
      <c r="I3" s="17"/>
      <c r="J3" s="23"/>
      <c r="K3" s="17"/>
      <c r="L3" s="17"/>
      <c r="M3" s="17"/>
    </row>
    <row r="4" spans="1:16" s="9" customFormat="1" ht="33.7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6" t="s">
        <v>4</v>
      </c>
      <c r="J4" s="24" t="s">
        <v>6</v>
      </c>
      <c r="K4" s="7" t="s">
        <v>3</v>
      </c>
      <c r="L4" s="7" t="s">
        <v>7</v>
      </c>
      <c r="M4" s="8" t="s">
        <v>2</v>
      </c>
      <c r="N4" s="8" t="s">
        <v>32</v>
      </c>
      <c r="O4" s="8" t="s">
        <v>33</v>
      </c>
      <c r="P4" s="8" t="s">
        <v>34</v>
      </c>
    </row>
    <row r="5" spans="1:16" ht="27" customHeight="1">
      <c r="A5" s="10">
        <v>1</v>
      </c>
      <c r="B5" s="33" t="s">
        <v>43</v>
      </c>
      <c r="C5" s="12">
        <v>159</v>
      </c>
      <c r="D5" s="12">
        <v>169</v>
      </c>
      <c r="E5" s="12">
        <v>156</v>
      </c>
      <c r="F5" s="12">
        <v>188</v>
      </c>
      <c r="G5" s="12">
        <v>176</v>
      </c>
      <c r="H5" s="12">
        <v>195</v>
      </c>
      <c r="I5" s="12">
        <f aca="true" t="shared" si="0" ref="I5:I39">SUM(C5:H5)</f>
        <v>1043</v>
      </c>
      <c r="J5" s="25">
        <f aca="true" t="shared" si="1" ref="J5:J39">AVERAGE(C5:H5)</f>
        <v>173.83333333333334</v>
      </c>
      <c r="K5" s="12">
        <v>14</v>
      </c>
      <c r="L5" s="12"/>
      <c r="M5" s="12">
        <f aca="true" t="shared" si="2" ref="M5:M39">I5+(K5+L5)*6</f>
        <v>1127</v>
      </c>
      <c r="N5" s="12">
        <f aca="true" t="shared" si="3" ref="N5:N39">MIN(C5:H5)</f>
        <v>156</v>
      </c>
      <c r="O5" s="12">
        <f aca="true" t="shared" si="4" ref="O5:O39">MAX(C5:H5)</f>
        <v>195</v>
      </c>
      <c r="P5" s="12">
        <f aca="true" t="shared" si="5" ref="P5:P39">O5-N5</f>
        <v>39</v>
      </c>
    </row>
    <row r="6" spans="1:16" ht="30.75" customHeight="1">
      <c r="A6" s="10">
        <v>2</v>
      </c>
      <c r="B6" s="33" t="s">
        <v>45</v>
      </c>
      <c r="C6" s="12">
        <v>176</v>
      </c>
      <c r="D6" s="12">
        <v>151</v>
      </c>
      <c r="E6" s="12">
        <v>199</v>
      </c>
      <c r="F6" s="12">
        <v>197</v>
      </c>
      <c r="G6" s="12">
        <v>149</v>
      </c>
      <c r="H6" s="12">
        <v>155</v>
      </c>
      <c r="I6" s="12">
        <f t="shared" si="0"/>
        <v>1027</v>
      </c>
      <c r="J6" s="25">
        <f t="shared" si="1"/>
        <v>171.16666666666666</v>
      </c>
      <c r="K6" s="12">
        <v>12</v>
      </c>
      <c r="L6" s="12"/>
      <c r="M6" s="12">
        <f t="shared" si="2"/>
        <v>1099</v>
      </c>
      <c r="N6" s="12">
        <f t="shared" si="3"/>
        <v>149</v>
      </c>
      <c r="O6" s="12">
        <f t="shared" si="4"/>
        <v>199</v>
      </c>
      <c r="P6" s="12">
        <f t="shared" si="5"/>
        <v>50</v>
      </c>
    </row>
    <row r="7" spans="1:16" ht="30.75" customHeight="1">
      <c r="A7" s="10">
        <v>3</v>
      </c>
      <c r="B7" s="33" t="s">
        <v>13</v>
      </c>
      <c r="C7" s="12">
        <v>139</v>
      </c>
      <c r="D7" s="12">
        <v>145</v>
      </c>
      <c r="E7" s="37">
        <v>158</v>
      </c>
      <c r="F7" s="12">
        <v>193</v>
      </c>
      <c r="G7" s="12">
        <v>167</v>
      </c>
      <c r="H7" s="12">
        <v>135</v>
      </c>
      <c r="I7" s="12">
        <f t="shared" si="0"/>
        <v>937</v>
      </c>
      <c r="J7" s="25">
        <f t="shared" si="1"/>
        <v>156.16666666666666</v>
      </c>
      <c r="K7" s="12">
        <v>18</v>
      </c>
      <c r="L7" s="12">
        <v>8</v>
      </c>
      <c r="M7" s="12">
        <f t="shared" si="2"/>
        <v>1093</v>
      </c>
      <c r="N7" s="12">
        <f t="shared" si="3"/>
        <v>135</v>
      </c>
      <c r="O7" s="12">
        <f t="shared" si="4"/>
        <v>193</v>
      </c>
      <c r="P7" s="12">
        <f t="shared" si="5"/>
        <v>58</v>
      </c>
    </row>
    <row r="8" spans="1:16" ht="30.75" customHeight="1">
      <c r="A8" s="10">
        <v>4</v>
      </c>
      <c r="B8" s="33" t="s">
        <v>12</v>
      </c>
      <c r="C8" s="12">
        <v>151</v>
      </c>
      <c r="D8" s="12">
        <v>168</v>
      </c>
      <c r="E8" s="12">
        <v>192</v>
      </c>
      <c r="F8" s="12">
        <v>189</v>
      </c>
      <c r="G8" s="12">
        <v>210</v>
      </c>
      <c r="H8" s="12">
        <v>182</v>
      </c>
      <c r="I8" s="12">
        <f t="shared" si="0"/>
        <v>1092</v>
      </c>
      <c r="J8" s="25">
        <f t="shared" si="1"/>
        <v>182</v>
      </c>
      <c r="K8" s="12">
        <v>0</v>
      </c>
      <c r="L8" s="12"/>
      <c r="M8" s="12">
        <f t="shared" si="2"/>
        <v>1092</v>
      </c>
      <c r="N8" s="12">
        <f t="shared" si="3"/>
        <v>151</v>
      </c>
      <c r="O8" s="12">
        <f t="shared" si="4"/>
        <v>210</v>
      </c>
      <c r="P8" s="12">
        <f t="shared" si="5"/>
        <v>59</v>
      </c>
    </row>
    <row r="9" spans="1:16" ht="30.75" customHeight="1">
      <c r="A9" s="10">
        <v>5</v>
      </c>
      <c r="B9" s="44" t="s">
        <v>49</v>
      </c>
      <c r="C9" s="12">
        <v>201</v>
      </c>
      <c r="D9" s="12">
        <v>179</v>
      </c>
      <c r="E9" s="12">
        <v>181</v>
      </c>
      <c r="F9" s="12">
        <v>183</v>
      </c>
      <c r="G9" s="12">
        <v>165</v>
      </c>
      <c r="H9" s="12">
        <v>178</v>
      </c>
      <c r="I9" s="12">
        <f t="shared" si="0"/>
        <v>1087</v>
      </c>
      <c r="J9" s="25">
        <f t="shared" si="1"/>
        <v>181.16666666666666</v>
      </c>
      <c r="K9" s="12">
        <v>0</v>
      </c>
      <c r="L9" s="12"/>
      <c r="M9" s="12">
        <f t="shared" si="2"/>
        <v>1087</v>
      </c>
      <c r="N9" s="12">
        <f t="shared" si="3"/>
        <v>165</v>
      </c>
      <c r="O9" s="12">
        <f t="shared" si="4"/>
        <v>201</v>
      </c>
      <c r="P9" s="12">
        <f t="shared" si="5"/>
        <v>36</v>
      </c>
    </row>
    <row r="10" spans="1:16" ht="30.75" customHeight="1">
      <c r="A10" s="10">
        <v>6</v>
      </c>
      <c r="B10" s="33" t="s">
        <v>14</v>
      </c>
      <c r="C10" s="12">
        <v>201</v>
      </c>
      <c r="D10" s="12">
        <v>164</v>
      </c>
      <c r="E10" s="12">
        <v>164</v>
      </c>
      <c r="F10" s="12">
        <v>176</v>
      </c>
      <c r="G10" s="12">
        <v>182</v>
      </c>
      <c r="H10" s="12">
        <v>170</v>
      </c>
      <c r="I10" s="12">
        <f t="shared" si="0"/>
        <v>1057</v>
      </c>
      <c r="J10" s="25">
        <f t="shared" si="1"/>
        <v>176.16666666666666</v>
      </c>
      <c r="K10" s="12">
        <v>0</v>
      </c>
      <c r="L10" s="12"/>
      <c r="M10" s="12">
        <f t="shared" si="2"/>
        <v>1057</v>
      </c>
      <c r="N10" s="12">
        <f t="shared" si="3"/>
        <v>164</v>
      </c>
      <c r="O10" s="12">
        <f t="shared" si="4"/>
        <v>201</v>
      </c>
      <c r="P10" s="12">
        <f t="shared" si="5"/>
        <v>37</v>
      </c>
    </row>
    <row r="11" spans="1:16" ht="30.75" customHeight="1">
      <c r="A11" s="10">
        <v>7</v>
      </c>
      <c r="B11" s="33" t="s">
        <v>41</v>
      </c>
      <c r="C11" s="12">
        <v>158</v>
      </c>
      <c r="D11" s="12">
        <v>151</v>
      </c>
      <c r="E11" s="12">
        <v>148</v>
      </c>
      <c r="F11" s="12">
        <v>170</v>
      </c>
      <c r="G11" s="12">
        <v>165</v>
      </c>
      <c r="H11" s="12">
        <v>142</v>
      </c>
      <c r="I11" s="12">
        <f t="shared" si="0"/>
        <v>934</v>
      </c>
      <c r="J11" s="25">
        <f t="shared" si="1"/>
        <v>155.66666666666666</v>
      </c>
      <c r="K11" s="12">
        <v>20</v>
      </c>
      <c r="L11" s="12"/>
      <c r="M11" s="12">
        <f t="shared" si="2"/>
        <v>1054</v>
      </c>
      <c r="N11" s="12">
        <f t="shared" si="3"/>
        <v>142</v>
      </c>
      <c r="O11" s="12">
        <f t="shared" si="4"/>
        <v>170</v>
      </c>
      <c r="P11" s="12">
        <f t="shared" si="5"/>
        <v>28</v>
      </c>
    </row>
    <row r="12" spans="1:16" ht="30.75" customHeight="1">
      <c r="A12" s="10">
        <v>8</v>
      </c>
      <c r="B12" s="33" t="s">
        <v>18</v>
      </c>
      <c r="C12" s="12">
        <v>232</v>
      </c>
      <c r="D12" s="12">
        <v>129</v>
      </c>
      <c r="E12" s="12">
        <v>185</v>
      </c>
      <c r="F12" s="12">
        <v>130</v>
      </c>
      <c r="G12" s="12">
        <v>141</v>
      </c>
      <c r="H12" s="12">
        <v>163</v>
      </c>
      <c r="I12" s="12">
        <f t="shared" si="0"/>
        <v>980</v>
      </c>
      <c r="J12" s="25">
        <f t="shared" si="1"/>
        <v>163.33333333333334</v>
      </c>
      <c r="K12" s="12">
        <v>4</v>
      </c>
      <c r="L12" s="12">
        <v>8</v>
      </c>
      <c r="M12" s="12">
        <f t="shared" si="2"/>
        <v>1052</v>
      </c>
      <c r="N12" s="12">
        <f t="shared" si="3"/>
        <v>129</v>
      </c>
      <c r="O12" s="12">
        <f t="shared" si="4"/>
        <v>232</v>
      </c>
      <c r="P12" s="12">
        <f t="shared" si="5"/>
        <v>103</v>
      </c>
    </row>
    <row r="13" spans="1:16" ht="30.75" customHeight="1">
      <c r="A13" s="10">
        <v>9</v>
      </c>
      <c r="B13" s="33" t="s">
        <v>40</v>
      </c>
      <c r="C13" s="12">
        <v>176</v>
      </c>
      <c r="D13" s="12">
        <v>199</v>
      </c>
      <c r="E13" s="12">
        <v>148</v>
      </c>
      <c r="F13" s="12">
        <v>192</v>
      </c>
      <c r="G13" s="12">
        <v>180</v>
      </c>
      <c r="H13" s="12">
        <v>132</v>
      </c>
      <c r="I13" s="12">
        <f t="shared" si="0"/>
        <v>1027</v>
      </c>
      <c r="J13" s="25">
        <f t="shared" si="1"/>
        <v>171.16666666666666</v>
      </c>
      <c r="K13" s="12">
        <v>4</v>
      </c>
      <c r="L13" s="12"/>
      <c r="M13" s="12">
        <f t="shared" si="2"/>
        <v>1051</v>
      </c>
      <c r="N13" s="12">
        <f t="shared" si="3"/>
        <v>132</v>
      </c>
      <c r="O13" s="12">
        <f t="shared" si="4"/>
        <v>199</v>
      </c>
      <c r="P13" s="12">
        <f t="shared" si="5"/>
        <v>67</v>
      </c>
    </row>
    <row r="14" spans="1:16" ht="30.75" customHeight="1">
      <c r="A14" s="10">
        <v>10</v>
      </c>
      <c r="B14" s="33" t="s">
        <v>42</v>
      </c>
      <c r="C14" s="12">
        <v>176</v>
      </c>
      <c r="D14" s="12">
        <v>204</v>
      </c>
      <c r="E14" s="12">
        <v>128</v>
      </c>
      <c r="F14" s="12">
        <v>116</v>
      </c>
      <c r="G14" s="12">
        <v>153</v>
      </c>
      <c r="H14" s="12">
        <v>154</v>
      </c>
      <c r="I14" s="12">
        <f t="shared" si="0"/>
        <v>931</v>
      </c>
      <c r="J14" s="25">
        <f t="shared" si="1"/>
        <v>155.16666666666666</v>
      </c>
      <c r="K14" s="12">
        <v>12</v>
      </c>
      <c r="L14" s="12">
        <v>8</v>
      </c>
      <c r="M14" s="12">
        <f t="shared" si="2"/>
        <v>1051</v>
      </c>
      <c r="N14" s="12">
        <f t="shared" si="3"/>
        <v>116</v>
      </c>
      <c r="O14" s="12">
        <f t="shared" si="4"/>
        <v>204</v>
      </c>
      <c r="P14" s="12">
        <f t="shared" si="5"/>
        <v>88</v>
      </c>
    </row>
    <row r="15" spans="1:16" ht="30.75" customHeight="1">
      <c r="A15" s="10">
        <v>11</v>
      </c>
      <c r="B15" s="33" t="s">
        <v>35</v>
      </c>
      <c r="C15" s="12">
        <v>154</v>
      </c>
      <c r="D15" s="12">
        <v>201</v>
      </c>
      <c r="E15" s="12">
        <v>165</v>
      </c>
      <c r="F15" s="12">
        <v>138</v>
      </c>
      <c r="G15" s="12">
        <v>178</v>
      </c>
      <c r="H15" s="12">
        <v>162</v>
      </c>
      <c r="I15" s="12">
        <f t="shared" si="0"/>
        <v>998</v>
      </c>
      <c r="J15" s="25">
        <f t="shared" si="1"/>
        <v>166.33333333333334</v>
      </c>
      <c r="K15" s="12">
        <v>8</v>
      </c>
      <c r="L15" s="12"/>
      <c r="M15" s="12">
        <f t="shared" si="2"/>
        <v>1046</v>
      </c>
      <c r="N15" s="12">
        <f t="shared" si="3"/>
        <v>138</v>
      </c>
      <c r="O15" s="12">
        <f t="shared" si="4"/>
        <v>201</v>
      </c>
      <c r="P15" s="12">
        <f t="shared" si="5"/>
        <v>63</v>
      </c>
    </row>
    <row r="16" spans="1:16" ht="30.75" customHeight="1">
      <c r="A16" s="10">
        <v>12</v>
      </c>
      <c r="B16" s="33" t="s">
        <v>31</v>
      </c>
      <c r="C16" s="12">
        <v>196</v>
      </c>
      <c r="D16" s="12">
        <v>201</v>
      </c>
      <c r="E16" s="12">
        <v>145</v>
      </c>
      <c r="F16" s="12">
        <v>157</v>
      </c>
      <c r="G16" s="12">
        <v>150</v>
      </c>
      <c r="H16" s="12">
        <v>190</v>
      </c>
      <c r="I16" s="12">
        <f t="shared" si="0"/>
        <v>1039</v>
      </c>
      <c r="J16" s="25">
        <f t="shared" si="1"/>
        <v>173.16666666666666</v>
      </c>
      <c r="K16" s="12">
        <v>0</v>
      </c>
      <c r="L16" s="12"/>
      <c r="M16" s="12">
        <f t="shared" si="2"/>
        <v>1039</v>
      </c>
      <c r="N16" s="12">
        <f t="shared" si="3"/>
        <v>145</v>
      </c>
      <c r="O16" s="12">
        <f t="shared" si="4"/>
        <v>201</v>
      </c>
      <c r="P16" s="12">
        <f t="shared" si="5"/>
        <v>56</v>
      </c>
    </row>
    <row r="17" spans="1:16" ht="30.75" customHeight="1">
      <c r="A17" s="10">
        <v>13</v>
      </c>
      <c r="B17" s="33" t="s">
        <v>29</v>
      </c>
      <c r="C17" s="12">
        <v>162</v>
      </c>
      <c r="D17" s="12">
        <v>121</v>
      </c>
      <c r="E17" s="12">
        <v>156</v>
      </c>
      <c r="F17" s="12">
        <v>203</v>
      </c>
      <c r="G17" s="12">
        <v>142</v>
      </c>
      <c r="H17" s="12">
        <v>135</v>
      </c>
      <c r="I17" s="12">
        <f t="shared" si="0"/>
        <v>919</v>
      </c>
      <c r="J17" s="25">
        <f t="shared" si="1"/>
        <v>153.16666666666666</v>
      </c>
      <c r="K17" s="12">
        <v>10</v>
      </c>
      <c r="L17" s="12">
        <v>8</v>
      </c>
      <c r="M17" s="12">
        <f t="shared" si="2"/>
        <v>1027</v>
      </c>
      <c r="N17" s="12">
        <f t="shared" si="3"/>
        <v>121</v>
      </c>
      <c r="O17" s="12">
        <f t="shared" si="4"/>
        <v>203</v>
      </c>
      <c r="P17" s="12">
        <f t="shared" si="5"/>
        <v>82</v>
      </c>
    </row>
    <row r="18" spans="1:16" ht="30.75" customHeight="1">
      <c r="A18" s="10">
        <v>14</v>
      </c>
      <c r="B18" s="33" t="s">
        <v>11</v>
      </c>
      <c r="C18" s="12">
        <v>160</v>
      </c>
      <c r="D18" s="12">
        <v>147</v>
      </c>
      <c r="E18" s="12">
        <v>162</v>
      </c>
      <c r="F18" s="12">
        <v>169</v>
      </c>
      <c r="G18" s="12">
        <v>164</v>
      </c>
      <c r="H18" s="12">
        <v>128</v>
      </c>
      <c r="I18" s="12">
        <f t="shared" si="0"/>
        <v>930</v>
      </c>
      <c r="J18" s="25">
        <f t="shared" si="1"/>
        <v>155</v>
      </c>
      <c r="K18" s="12">
        <v>8</v>
      </c>
      <c r="L18" s="12">
        <v>8</v>
      </c>
      <c r="M18" s="12">
        <f t="shared" si="2"/>
        <v>1026</v>
      </c>
      <c r="N18" s="12">
        <f t="shared" si="3"/>
        <v>128</v>
      </c>
      <c r="O18" s="12">
        <f t="shared" si="4"/>
        <v>169</v>
      </c>
      <c r="P18" s="12">
        <f t="shared" si="5"/>
        <v>41</v>
      </c>
    </row>
    <row r="19" spans="1:16" ht="27" customHeight="1">
      <c r="A19" s="10">
        <v>15</v>
      </c>
      <c r="B19" s="35" t="s">
        <v>46</v>
      </c>
      <c r="C19" s="36">
        <v>136</v>
      </c>
      <c r="D19" s="36">
        <v>142</v>
      </c>
      <c r="E19" s="36">
        <v>163</v>
      </c>
      <c r="F19" s="36">
        <v>156</v>
      </c>
      <c r="G19" s="36">
        <v>162</v>
      </c>
      <c r="H19" s="36">
        <v>165</v>
      </c>
      <c r="I19" s="12">
        <f t="shared" si="0"/>
        <v>924</v>
      </c>
      <c r="J19" s="25">
        <f t="shared" si="1"/>
        <v>154</v>
      </c>
      <c r="K19" s="36">
        <v>14</v>
      </c>
      <c r="L19" s="36"/>
      <c r="M19" s="12">
        <f t="shared" si="2"/>
        <v>1008</v>
      </c>
      <c r="N19" s="12">
        <f t="shared" si="3"/>
        <v>136</v>
      </c>
      <c r="O19" s="12">
        <f t="shared" si="4"/>
        <v>165</v>
      </c>
      <c r="P19" s="12">
        <f t="shared" si="5"/>
        <v>29</v>
      </c>
    </row>
    <row r="20" spans="1:16" ht="27" customHeight="1">
      <c r="A20" s="10">
        <v>16</v>
      </c>
      <c r="B20" s="33" t="s">
        <v>28</v>
      </c>
      <c r="C20" s="12">
        <v>159</v>
      </c>
      <c r="D20" s="12">
        <v>189</v>
      </c>
      <c r="E20" s="12">
        <v>154</v>
      </c>
      <c r="F20" s="12">
        <v>172</v>
      </c>
      <c r="G20" s="12">
        <v>155</v>
      </c>
      <c r="H20" s="12">
        <v>163</v>
      </c>
      <c r="I20" s="12">
        <f t="shared" si="0"/>
        <v>992</v>
      </c>
      <c r="J20" s="25">
        <f t="shared" si="1"/>
        <v>165.33333333333334</v>
      </c>
      <c r="K20" s="12">
        <v>2</v>
      </c>
      <c r="L20" s="12"/>
      <c r="M20" s="12">
        <f t="shared" si="2"/>
        <v>1004</v>
      </c>
      <c r="N20" s="12">
        <f t="shared" si="3"/>
        <v>154</v>
      </c>
      <c r="O20" s="12">
        <f t="shared" si="4"/>
        <v>189</v>
      </c>
      <c r="P20" s="12">
        <f t="shared" si="5"/>
        <v>35</v>
      </c>
    </row>
    <row r="21" spans="1:16" ht="27" customHeight="1">
      <c r="A21" s="10">
        <v>17</v>
      </c>
      <c r="B21" s="33" t="s">
        <v>16</v>
      </c>
      <c r="C21" s="12">
        <v>191</v>
      </c>
      <c r="D21" s="12">
        <v>153</v>
      </c>
      <c r="E21" s="12">
        <v>171</v>
      </c>
      <c r="F21" s="12">
        <v>192</v>
      </c>
      <c r="G21" s="12">
        <v>120</v>
      </c>
      <c r="H21" s="12">
        <v>177</v>
      </c>
      <c r="I21" s="12">
        <f t="shared" si="0"/>
        <v>1004</v>
      </c>
      <c r="J21" s="25">
        <f t="shared" si="1"/>
        <v>167.33333333333334</v>
      </c>
      <c r="K21" s="12">
        <v>0</v>
      </c>
      <c r="L21" s="12"/>
      <c r="M21" s="12">
        <f t="shared" si="2"/>
        <v>1004</v>
      </c>
      <c r="N21" s="12">
        <f t="shared" si="3"/>
        <v>120</v>
      </c>
      <c r="O21" s="12">
        <f t="shared" si="4"/>
        <v>192</v>
      </c>
      <c r="P21" s="12">
        <f t="shared" si="5"/>
        <v>72</v>
      </c>
    </row>
    <row r="22" spans="1:16" ht="27" customHeight="1">
      <c r="A22" s="10">
        <v>18</v>
      </c>
      <c r="B22" s="33" t="s">
        <v>24</v>
      </c>
      <c r="C22" s="12">
        <v>186</v>
      </c>
      <c r="D22" s="12">
        <v>162</v>
      </c>
      <c r="E22" s="12">
        <v>154</v>
      </c>
      <c r="F22" s="12">
        <v>114</v>
      </c>
      <c r="G22" s="12">
        <v>154</v>
      </c>
      <c r="H22" s="12">
        <v>101</v>
      </c>
      <c r="I22" s="12">
        <f t="shared" si="0"/>
        <v>871</v>
      </c>
      <c r="J22" s="25">
        <f t="shared" si="1"/>
        <v>145.16666666666666</v>
      </c>
      <c r="K22" s="12">
        <v>14</v>
      </c>
      <c r="L22" s="12">
        <v>8</v>
      </c>
      <c r="M22" s="12">
        <f t="shared" si="2"/>
        <v>1003</v>
      </c>
      <c r="N22" s="12">
        <f t="shared" si="3"/>
        <v>101</v>
      </c>
      <c r="O22" s="12">
        <f t="shared" si="4"/>
        <v>186</v>
      </c>
      <c r="P22" s="12">
        <f t="shared" si="5"/>
        <v>85</v>
      </c>
    </row>
    <row r="23" spans="1:16" ht="27" customHeight="1">
      <c r="A23" s="10">
        <v>19</v>
      </c>
      <c r="B23" s="44" t="s">
        <v>47</v>
      </c>
      <c r="C23" s="12">
        <v>155</v>
      </c>
      <c r="D23" s="12">
        <v>152</v>
      </c>
      <c r="E23" s="12">
        <v>167</v>
      </c>
      <c r="F23" s="12">
        <v>177</v>
      </c>
      <c r="G23" s="12">
        <v>157</v>
      </c>
      <c r="H23" s="12">
        <v>153</v>
      </c>
      <c r="I23" s="12">
        <f t="shared" si="0"/>
        <v>961</v>
      </c>
      <c r="J23" s="25">
        <f t="shared" si="1"/>
        <v>160.16666666666666</v>
      </c>
      <c r="K23" s="12">
        <v>6</v>
      </c>
      <c r="L23" s="12"/>
      <c r="M23" s="12">
        <f t="shared" si="2"/>
        <v>997</v>
      </c>
      <c r="N23" s="12">
        <f t="shared" si="3"/>
        <v>152</v>
      </c>
      <c r="O23" s="12">
        <f t="shared" si="4"/>
        <v>177</v>
      </c>
      <c r="P23" s="12">
        <f t="shared" si="5"/>
        <v>25</v>
      </c>
    </row>
    <row r="24" spans="1:16" ht="27" customHeight="1">
      <c r="A24" s="10">
        <v>20</v>
      </c>
      <c r="B24" s="33" t="s">
        <v>20</v>
      </c>
      <c r="C24" s="12">
        <v>150</v>
      </c>
      <c r="D24" s="12">
        <v>156</v>
      </c>
      <c r="E24" s="12">
        <v>170</v>
      </c>
      <c r="F24" s="12">
        <v>178</v>
      </c>
      <c r="G24" s="12">
        <v>163</v>
      </c>
      <c r="H24" s="12">
        <v>166</v>
      </c>
      <c r="I24" s="12">
        <f t="shared" si="0"/>
        <v>983</v>
      </c>
      <c r="J24" s="25">
        <f t="shared" si="1"/>
        <v>163.83333333333334</v>
      </c>
      <c r="K24" s="12">
        <v>2</v>
      </c>
      <c r="L24" s="12"/>
      <c r="M24" s="12">
        <f t="shared" si="2"/>
        <v>995</v>
      </c>
      <c r="N24" s="12">
        <f t="shared" si="3"/>
        <v>150</v>
      </c>
      <c r="O24" s="12">
        <f t="shared" si="4"/>
        <v>178</v>
      </c>
      <c r="P24" s="12">
        <f t="shared" si="5"/>
        <v>28</v>
      </c>
    </row>
    <row r="25" spans="1:16" ht="27" customHeight="1">
      <c r="A25" s="10">
        <v>21</v>
      </c>
      <c r="B25" s="33" t="s">
        <v>15</v>
      </c>
      <c r="C25" s="12">
        <v>109</v>
      </c>
      <c r="D25" s="12">
        <v>94</v>
      </c>
      <c r="E25" s="12">
        <v>142</v>
      </c>
      <c r="F25" s="12">
        <v>167</v>
      </c>
      <c r="G25" s="12">
        <v>123</v>
      </c>
      <c r="H25" s="12">
        <v>176</v>
      </c>
      <c r="I25" s="12">
        <f t="shared" si="0"/>
        <v>811</v>
      </c>
      <c r="J25" s="25">
        <f t="shared" si="1"/>
        <v>135.16666666666666</v>
      </c>
      <c r="K25" s="12">
        <v>20</v>
      </c>
      <c r="L25" s="12">
        <v>8</v>
      </c>
      <c r="M25" s="12">
        <f t="shared" si="2"/>
        <v>979</v>
      </c>
      <c r="N25" s="12">
        <f t="shared" si="3"/>
        <v>94</v>
      </c>
      <c r="O25" s="12">
        <f t="shared" si="4"/>
        <v>176</v>
      </c>
      <c r="P25" s="12">
        <f t="shared" si="5"/>
        <v>82</v>
      </c>
    </row>
    <row r="26" spans="1:16" ht="27" customHeight="1">
      <c r="A26" s="10">
        <v>22</v>
      </c>
      <c r="B26" s="33" t="s">
        <v>30</v>
      </c>
      <c r="C26" s="12">
        <v>145</v>
      </c>
      <c r="D26" s="12">
        <v>125</v>
      </c>
      <c r="E26" s="12">
        <v>156</v>
      </c>
      <c r="F26" s="12">
        <v>157</v>
      </c>
      <c r="G26" s="12">
        <v>168</v>
      </c>
      <c r="H26" s="12">
        <v>121</v>
      </c>
      <c r="I26" s="12">
        <f t="shared" si="0"/>
        <v>872</v>
      </c>
      <c r="J26" s="25">
        <f t="shared" si="1"/>
        <v>145.33333333333334</v>
      </c>
      <c r="K26" s="12">
        <v>8</v>
      </c>
      <c r="L26" s="12">
        <v>8</v>
      </c>
      <c r="M26" s="12">
        <f t="shared" si="2"/>
        <v>968</v>
      </c>
      <c r="N26" s="12">
        <f t="shared" si="3"/>
        <v>121</v>
      </c>
      <c r="O26" s="12">
        <f t="shared" si="4"/>
        <v>168</v>
      </c>
      <c r="P26" s="12">
        <f t="shared" si="5"/>
        <v>47</v>
      </c>
    </row>
    <row r="27" spans="1:16" ht="27" customHeight="1">
      <c r="A27" s="10">
        <v>23</v>
      </c>
      <c r="B27" s="33" t="s">
        <v>10</v>
      </c>
      <c r="C27" s="12">
        <v>163</v>
      </c>
      <c r="D27" s="12">
        <v>172</v>
      </c>
      <c r="E27" s="12">
        <v>143</v>
      </c>
      <c r="F27" s="12">
        <v>181</v>
      </c>
      <c r="G27" s="12">
        <v>111</v>
      </c>
      <c r="H27" s="12">
        <v>168</v>
      </c>
      <c r="I27" s="12">
        <f t="shared" si="0"/>
        <v>938</v>
      </c>
      <c r="J27" s="25">
        <f t="shared" si="1"/>
        <v>156.33333333333334</v>
      </c>
      <c r="K27" s="12">
        <v>4</v>
      </c>
      <c r="L27" s="12"/>
      <c r="M27" s="12">
        <f t="shared" si="2"/>
        <v>962</v>
      </c>
      <c r="N27" s="12">
        <f t="shared" si="3"/>
        <v>111</v>
      </c>
      <c r="O27" s="12">
        <f t="shared" si="4"/>
        <v>181</v>
      </c>
      <c r="P27" s="12">
        <f t="shared" si="5"/>
        <v>70</v>
      </c>
    </row>
    <row r="28" spans="1:16" ht="27" customHeight="1">
      <c r="A28" s="10">
        <v>24</v>
      </c>
      <c r="B28" s="33" t="s">
        <v>9</v>
      </c>
      <c r="C28" s="12">
        <v>141</v>
      </c>
      <c r="D28" s="12">
        <v>145</v>
      </c>
      <c r="E28" s="12">
        <v>159</v>
      </c>
      <c r="F28" s="12">
        <v>124</v>
      </c>
      <c r="G28" s="12">
        <v>168</v>
      </c>
      <c r="H28" s="12">
        <v>115</v>
      </c>
      <c r="I28" s="12">
        <f t="shared" si="0"/>
        <v>852</v>
      </c>
      <c r="J28" s="25">
        <f t="shared" si="1"/>
        <v>142</v>
      </c>
      <c r="K28" s="12">
        <v>10</v>
      </c>
      <c r="L28" s="12">
        <v>8</v>
      </c>
      <c r="M28" s="12">
        <f t="shared" si="2"/>
        <v>960</v>
      </c>
      <c r="N28" s="12">
        <f t="shared" si="3"/>
        <v>115</v>
      </c>
      <c r="O28" s="12">
        <f t="shared" si="4"/>
        <v>168</v>
      </c>
      <c r="P28" s="12">
        <f t="shared" si="5"/>
        <v>53</v>
      </c>
    </row>
    <row r="29" spans="1:16" ht="27" customHeight="1">
      <c r="A29" s="10">
        <v>25</v>
      </c>
      <c r="B29" s="33" t="s">
        <v>38</v>
      </c>
      <c r="C29" s="12">
        <v>149</v>
      </c>
      <c r="D29" s="12">
        <v>120</v>
      </c>
      <c r="E29" s="12">
        <v>183</v>
      </c>
      <c r="F29" s="12">
        <v>125</v>
      </c>
      <c r="G29" s="12">
        <v>124</v>
      </c>
      <c r="H29" s="12">
        <v>144</v>
      </c>
      <c r="I29" s="12">
        <f t="shared" si="0"/>
        <v>845</v>
      </c>
      <c r="J29" s="25">
        <f t="shared" si="1"/>
        <v>140.83333333333334</v>
      </c>
      <c r="K29" s="12">
        <v>10</v>
      </c>
      <c r="L29" s="12">
        <v>8</v>
      </c>
      <c r="M29" s="12">
        <f t="shared" si="2"/>
        <v>953</v>
      </c>
      <c r="N29" s="12">
        <f t="shared" si="3"/>
        <v>120</v>
      </c>
      <c r="O29" s="12">
        <f t="shared" si="4"/>
        <v>183</v>
      </c>
      <c r="P29" s="12">
        <f t="shared" si="5"/>
        <v>63</v>
      </c>
    </row>
    <row r="30" spans="1:16" ht="27" customHeight="1">
      <c r="A30" s="10">
        <v>26</v>
      </c>
      <c r="B30" s="42" t="s">
        <v>44</v>
      </c>
      <c r="C30" s="37">
        <v>104</v>
      </c>
      <c r="D30" s="37">
        <v>161</v>
      </c>
      <c r="E30" s="37">
        <v>136</v>
      </c>
      <c r="F30" s="37">
        <v>131</v>
      </c>
      <c r="G30" s="37">
        <v>106</v>
      </c>
      <c r="H30" s="37">
        <v>133</v>
      </c>
      <c r="I30" s="37">
        <f t="shared" si="0"/>
        <v>771</v>
      </c>
      <c r="J30" s="43">
        <f t="shared" si="1"/>
        <v>128.5</v>
      </c>
      <c r="K30" s="37">
        <v>20</v>
      </c>
      <c r="L30" s="37">
        <v>8</v>
      </c>
      <c r="M30" s="37">
        <f t="shared" si="2"/>
        <v>939</v>
      </c>
      <c r="N30" s="37">
        <f t="shared" si="3"/>
        <v>104</v>
      </c>
      <c r="O30" s="37">
        <f t="shared" si="4"/>
        <v>161</v>
      </c>
      <c r="P30" s="37">
        <f t="shared" si="5"/>
        <v>57</v>
      </c>
    </row>
    <row r="31" spans="1:16" ht="27" customHeight="1">
      <c r="A31" s="10">
        <v>27</v>
      </c>
      <c r="B31" s="33" t="s">
        <v>19</v>
      </c>
      <c r="C31" s="12">
        <v>134</v>
      </c>
      <c r="D31" s="12">
        <v>130</v>
      </c>
      <c r="E31" s="12">
        <v>114</v>
      </c>
      <c r="F31" s="12">
        <v>168</v>
      </c>
      <c r="G31" s="12">
        <v>124</v>
      </c>
      <c r="H31" s="12">
        <v>134</v>
      </c>
      <c r="I31" s="12">
        <f t="shared" si="0"/>
        <v>804</v>
      </c>
      <c r="J31" s="25">
        <f t="shared" si="1"/>
        <v>134</v>
      </c>
      <c r="K31" s="12">
        <v>14</v>
      </c>
      <c r="L31" s="12">
        <v>8</v>
      </c>
      <c r="M31" s="12">
        <f t="shared" si="2"/>
        <v>936</v>
      </c>
      <c r="N31" s="12">
        <f t="shared" si="3"/>
        <v>114</v>
      </c>
      <c r="O31" s="12">
        <f t="shared" si="4"/>
        <v>168</v>
      </c>
      <c r="P31" s="12">
        <f t="shared" si="5"/>
        <v>54</v>
      </c>
    </row>
    <row r="32" spans="1:16" ht="27" customHeight="1">
      <c r="A32" s="10">
        <v>28</v>
      </c>
      <c r="B32" s="33" t="s">
        <v>39</v>
      </c>
      <c r="C32" s="12">
        <v>162</v>
      </c>
      <c r="D32" s="12">
        <v>147</v>
      </c>
      <c r="E32" s="12">
        <v>142</v>
      </c>
      <c r="F32" s="12">
        <v>129</v>
      </c>
      <c r="G32" s="12">
        <v>156</v>
      </c>
      <c r="H32" s="12">
        <v>149</v>
      </c>
      <c r="I32" s="12">
        <f t="shared" si="0"/>
        <v>885</v>
      </c>
      <c r="J32" s="25">
        <f t="shared" si="1"/>
        <v>147.5</v>
      </c>
      <c r="K32" s="12">
        <v>8</v>
      </c>
      <c r="L32" s="12"/>
      <c r="M32" s="12">
        <f t="shared" si="2"/>
        <v>933</v>
      </c>
      <c r="N32" s="12">
        <f t="shared" si="3"/>
        <v>129</v>
      </c>
      <c r="O32" s="12">
        <f t="shared" si="4"/>
        <v>162</v>
      </c>
      <c r="P32" s="12">
        <f t="shared" si="5"/>
        <v>33</v>
      </c>
    </row>
    <row r="33" spans="1:16" ht="27" customHeight="1">
      <c r="A33" s="10">
        <v>29</v>
      </c>
      <c r="B33" s="33" t="s">
        <v>17</v>
      </c>
      <c r="C33" s="12">
        <v>129</v>
      </c>
      <c r="D33" s="12">
        <v>192</v>
      </c>
      <c r="E33" s="12">
        <v>128</v>
      </c>
      <c r="F33" s="12">
        <v>161</v>
      </c>
      <c r="G33" s="12">
        <v>135</v>
      </c>
      <c r="H33" s="12">
        <v>132</v>
      </c>
      <c r="I33" s="12">
        <f t="shared" si="0"/>
        <v>877</v>
      </c>
      <c r="J33" s="25">
        <f t="shared" si="1"/>
        <v>146.16666666666666</v>
      </c>
      <c r="K33" s="12">
        <v>0</v>
      </c>
      <c r="L33" s="12">
        <v>8</v>
      </c>
      <c r="M33" s="12">
        <f t="shared" si="2"/>
        <v>925</v>
      </c>
      <c r="N33" s="12">
        <f t="shared" si="3"/>
        <v>128</v>
      </c>
      <c r="O33" s="12">
        <f t="shared" si="4"/>
        <v>192</v>
      </c>
      <c r="P33" s="12">
        <f t="shared" si="5"/>
        <v>64</v>
      </c>
    </row>
    <row r="34" spans="1:16" ht="27" customHeight="1">
      <c r="A34" s="10">
        <v>30</v>
      </c>
      <c r="B34" s="33" t="s">
        <v>37</v>
      </c>
      <c r="C34" s="12">
        <v>100</v>
      </c>
      <c r="D34" s="12">
        <v>123</v>
      </c>
      <c r="E34" s="12">
        <v>105</v>
      </c>
      <c r="F34" s="12">
        <v>135</v>
      </c>
      <c r="G34" s="12">
        <v>130</v>
      </c>
      <c r="H34" s="12">
        <v>158</v>
      </c>
      <c r="I34" s="12">
        <f t="shared" si="0"/>
        <v>751</v>
      </c>
      <c r="J34" s="25">
        <f t="shared" si="1"/>
        <v>125.16666666666667</v>
      </c>
      <c r="K34" s="12">
        <v>20</v>
      </c>
      <c r="L34" s="12">
        <v>8</v>
      </c>
      <c r="M34" s="12">
        <f t="shared" si="2"/>
        <v>919</v>
      </c>
      <c r="N34" s="12">
        <f t="shared" si="3"/>
        <v>100</v>
      </c>
      <c r="O34" s="12">
        <f t="shared" si="4"/>
        <v>158</v>
      </c>
      <c r="P34" s="12">
        <f t="shared" si="5"/>
        <v>58</v>
      </c>
    </row>
    <row r="35" spans="1:16" ht="27" customHeight="1">
      <c r="A35" s="10">
        <v>31</v>
      </c>
      <c r="B35" s="33" t="s">
        <v>26</v>
      </c>
      <c r="C35" s="12">
        <v>116</v>
      </c>
      <c r="D35" s="12">
        <v>155</v>
      </c>
      <c r="E35" s="12">
        <v>147</v>
      </c>
      <c r="F35" s="12">
        <v>113</v>
      </c>
      <c r="G35" s="12">
        <v>151</v>
      </c>
      <c r="H35" s="12">
        <v>127</v>
      </c>
      <c r="I35" s="12">
        <f t="shared" si="0"/>
        <v>809</v>
      </c>
      <c r="J35" s="25">
        <f t="shared" si="1"/>
        <v>134.83333333333334</v>
      </c>
      <c r="K35" s="12">
        <v>18</v>
      </c>
      <c r="L35" s="12"/>
      <c r="M35" s="12">
        <f t="shared" si="2"/>
        <v>917</v>
      </c>
      <c r="N35" s="12">
        <f t="shared" si="3"/>
        <v>113</v>
      </c>
      <c r="O35" s="12">
        <f t="shared" si="4"/>
        <v>155</v>
      </c>
      <c r="P35" s="12">
        <f t="shared" si="5"/>
        <v>42</v>
      </c>
    </row>
    <row r="36" spans="1:16" ht="27" customHeight="1">
      <c r="A36" s="10">
        <v>32</v>
      </c>
      <c r="B36" s="33" t="s">
        <v>48</v>
      </c>
      <c r="C36" s="12">
        <v>111</v>
      </c>
      <c r="D36" s="12">
        <v>175</v>
      </c>
      <c r="E36" s="12">
        <v>149</v>
      </c>
      <c r="F36" s="12">
        <v>121</v>
      </c>
      <c r="G36" s="12">
        <v>134</v>
      </c>
      <c r="H36" s="12">
        <v>114</v>
      </c>
      <c r="I36" s="12">
        <f t="shared" si="0"/>
        <v>804</v>
      </c>
      <c r="J36" s="25">
        <f t="shared" si="1"/>
        <v>134</v>
      </c>
      <c r="K36" s="12">
        <v>12</v>
      </c>
      <c r="L36" s="12"/>
      <c r="M36" s="12">
        <f t="shared" si="2"/>
        <v>876</v>
      </c>
      <c r="N36" s="12">
        <f t="shared" si="3"/>
        <v>111</v>
      </c>
      <c r="O36" s="12">
        <f t="shared" si="4"/>
        <v>175</v>
      </c>
      <c r="P36" s="12">
        <f t="shared" si="5"/>
        <v>64</v>
      </c>
    </row>
    <row r="37" spans="1:16" ht="27" customHeight="1">
      <c r="A37" s="10">
        <v>33</v>
      </c>
      <c r="B37" s="33" t="s">
        <v>25</v>
      </c>
      <c r="C37" s="12">
        <v>113</v>
      </c>
      <c r="D37" s="12">
        <v>114</v>
      </c>
      <c r="E37" s="12">
        <v>134</v>
      </c>
      <c r="F37" s="12">
        <v>119</v>
      </c>
      <c r="G37" s="12">
        <v>131</v>
      </c>
      <c r="H37" s="12">
        <v>129</v>
      </c>
      <c r="I37" s="12">
        <f t="shared" si="0"/>
        <v>740</v>
      </c>
      <c r="J37" s="25">
        <f t="shared" si="1"/>
        <v>123.33333333333333</v>
      </c>
      <c r="K37" s="12">
        <v>10</v>
      </c>
      <c r="L37" s="12">
        <v>8</v>
      </c>
      <c r="M37" s="12">
        <f t="shared" si="2"/>
        <v>848</v>
      </c>
      <c r="N37" s="12">
        <f t="shared" si="3"/>
        <v>113</v>
      </c>
      <c r="O37" s="12">
        <f t="shared" si="4"/>
        <v>134</v>
      </c>
      <c r="P37" s="12">
        <f t="shared" si="5"/>
        <v>21</v>
      </c>
    </row>
    <row r="38" spans="1:16" ht="27" customHeight="1">
      <c r="A38" s="10">
        <v>34</v>
      </c>
      <c r="B38" s="33" t="s">
        <v>27</v>
      </c>
      <c r="C38" s="12">
        <v>147</v>
      </c>
      <c r="D38" s="12">
        <v>121</v>
      </c>
      <c r="E38" s="12">
        <v>85</v>
      </c>
      <c r="F38" s="12">
        <v>127</v>
      </c>
      <c r="G38" s="12">
        <v>122</v>
      </c>
      <c r="H38" s="12">
        <v>139</v>
      </c>
      <c r="I38" s="12">
        <f t="shared" si="0"/>
        <v>741</v>
      </c>
      <c r="J38" s="25">
        <f t="shared" si="1"/>
        <v>123.5</v>
      </c>
      <c r="K38" s="12">
        <v>16</v>
      </c>
      <c r="L38" s="12"/>
      <c r="M38" s="12">
        <f t="shared" si="2"/>
        <v>837</v>
      </c>
      <c r="N38" s="12">
        <f t="shared" si="3"/>
        <v>85</v>
      </c>
      <c r="O38" s="12">
        <f t="shared" si="4"/>
        <v>147</v>
      </c>
      <c r="P38" s="12">
        <f t="shared" si="5"/>
        <v>62</v>
      </c>
    </row>
    <row r="39" spans="1:16" ht="27" customHeight="1">
      <c r="A39" s="10">
        <v>35</v>
      </c>
      <c r="B39" s="33" t="s">
        <v>23</v>
      </c>
      <c r="C39" s="12">
        <v>128</v>
      </c>
      <c r="D39" s="12">
        <v>122</v>
      </c>
      <c r="E39" s="12">
        <v>110</v>
      </c>
      <c r="F39" s="12">
        <v>157</v>
      </c>
      <c r="G39" s="12">
        <v>126</v>
      </c>
      <c r="H39" s="12">
        <v>93</v>
      </c>
      <c r="I39" s="12">
        <f t="shared" si="0"/>
        <v>736</v>
      </c>
      <c r="J39" s="25">
        <f t="shared" si="1"/>
        <v>122.66666666666667</v>
      </c>
      <c r="K39" s="12">
        <v>12</v>
      </c>
      <c r="L39" s="12"/>
      <c r="M39" s="12">
        <f t="shared" si="2"/>
        <v>808</v>
      </c>
      <c r="N39" s="12">
        <f t="shared" si="3"/>
        <v>93</v>
      </c>
      <c r="O39" s="12">
        <f t="shared" si="4"/>
        <v>157</v>
      </c>
      <c r="P39" s="12">
        <f t="shared" si="5"/>
        <v>64</v>
      </c>
    </row>
    <row r="40" ht="27" customHeight="1">
      <c r="B40" s="34"/>
    </row>
    <row r="41" ht="27" customHeight="1">
      <c r="B41" s="34"/>
    </row>
    <row r="42" ht="27" customHeight="1">
      <c r="B42" s="34"/>
    </row>
    <row r="43" ht="27" customHeight="1">
      <c r="B43" s="34"/>
    </row>
    <row r="44" ht="27" customHeight="1">
      <c r="B44" s="34"/>
    </row>
    <row r="45" ht="27" customHeight="1">
      <c r="B45" s="34"/>
    </row>
    <row r="46" ht="27" customHeight="1">
      <c r="B46" s="34"/>
    </row>
    <row r="47" ht="27" customHeight="1">
      <c r="B47" s="34"/>
    </row>
    <row r="48" ht="27" customHeight="1">
      <c r="B48" s="34"/>
    </row>
    <row r="49" ht="27" customHeight="1">
      <c r="B49" s="34"/>
    </row>
  </sheetData>
  <mergeCells count="2">
    <mergeCell ref="B1:M1"/>
    <mergeCell ref="B2:M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5" zoomScaleNormal="75" workbookViewId="0" topLeftCell="A1">
      <selection activeCell="M11" sqref="M11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6.875" style="3" bestFit="1" customWidth="1"/>
    <col min="4" max="4" width="6.875" style="3" customWidth="1"/>
    <col min="5" max="5" width="11.375" style="3" customWidth="1"/>
    <col min="6" max="6" width="10.25390625" style="3" bestFit="1" customWidth="1"/>
    <col min="7" max="7" width="8.25390625" style="3" bestFit="1" customWidth="1"/>
    <col min="8" max="8" width="8.00390625" style="26" customWidth="1"/>
    <col min="9" max="9" width="15.375" style="3" bestFit="1" customWidth="1"/>
    <col min="10" max="16384" width="9.125" style="1" customWidth="1"/>
  </cols>
  <sheetData>
    <row r="1" spans="2:9" ht="27" customHeight="1">
      <c r="B1" s="46" t="s">
        <v>5</v>
      </c>
      <c r="C1" s="46"/>
      <c r="D1" s="46"/>
      <c r="E1" s="46"/>
      <c r="F1" s="46"/>
      <c r="G1" s="46"/>
      <c r="H1" s="46"/>
      <c r="I1" s="46"/>
    </row>
    <row r="2" spans="2:9" ht="27" customHeight="1">
      <c r="B2" s="47" t="s">
        <v>21</v>
      </c>
      <c r="C2" s="47"/>
      <c r="D2" s="47"/>
      <c r="E2" s="47"/>
      <c r="F2" s="47"/>
      <c r="G2" s="47"/>
      <c r="H2" s="47"/>
      <c r="I2" s="47"/>
    </row>
    <row r="3" spans="2:9" ht="27" customHeight="1">
      <c r="B3" s="17"/>
      <c r="C3" s="17"/>
      <c r="D3" s="17"/>
      <c r="E3" s="17"/>
      <c r="F3" s="17"/>
      <c r="G3" s="17"/>
      <c r="H3" s="23"/>
      <c r="I3" s="17"/>
    </row>
    <row r="4" spans="1:9" s="9" customFormat="1" ht="38.25">
      <c r="A4" s="16" t="s">
        <v>0</v>
      </c>
      <c r="B4" s="5" t="s">
        <v>1</v>
      </c>
      <c r="C4" s="5">
        <v>1</v>
      </c>
      <c r="D4" s="5">
        <v>2</v>
      </c>
      <c r="E4" s="8" t="s">
        <v>51</v>
      </c>
      <c r="F4" s="6" t="s">
        <v>52</v>
      </c>
      <c r="G4" s="7" t="s">
        <v>3</v>
      </c>
      <c r="H4" s="7" t="s">
        <v>7</v>
      </c>
      <c r="I4" s="5" t="s">
        <v>50</v>
      </c>
    </row>
    <row r="5" spans="1:9" ht="27" customHeight="1">
      <c r="A5" s="41">
        <v>1</v>
      </c>
      <c r="B5" s="11" t="s">
        <v>45</v>
      </c>
      <c r="C5" s="12">
        <v>151</v>
      </c>
      <c r="D5" s="12">
        <v>184</v>
      </c>
      <c r="E5" s="37">
        <f aca="true" t="shared" si="0" ref="E5:E16">SUM(C5:D5)</f>
        <v>335</v>
      </c>
      <c r="F5" s="12">
        <v>1099</v>
      </c>
      <c r="G5" s="12">
        <v>12</v>
      </c>
      <c r="H5" s="32"/>
      <c r="I5" s="37">
        <f aca="true" t="shared" si="1" ref="I5:I16">E5+F5+(G5+H5)*2</f>
        <v>1458</v>
      </c>
    </row>
    <row r="6" spans="1:9" ht="30.75" customHeight="1">
      <c r="A6" s="41">
        <v>2</v>
      </c>
      <c r="B6" s="40" t="s">
        <v>41</v>
      </c>
      <c r="C6" s="37">
        <v>180</v>
      </c>
      <c r="D6" s="37">
        <v>158</v>
      </c>
      <c r="E6" s="37">
        <f t="shared" si="0"/>
        <v>338</v>
      </c>
      <c r="F6" s="37">
        <v>1054</v>
      </c>
      <c r="G6" s="37">
        <v>20</v>
      </c>
      <c r="H6" s="39"/>
      <c r="I6" s="37">
        <f t="shared" si="1"/>
        <v>1432</v>
      </c>
    </row>
    <row r="7" spans="1:9" ht="30.75" customHeight="1">
      <c r="A7" s="41">
        <v>3</v>
      </c>
      <c r="B7" s="40" t="s">
        <v>12</v>
      </c>
      <c r="C7" s="37">
        <v>134</v>
      </c>
      <c r="D7" s="37">
        <v>198</v>
      </c>
      <c r="E7" s="37">
        <f t="shared" si="0"/>
        <v>332</v>
      </c>
      <c r="F7" s="37">
        <v>1092</v>
      </c>
      <c r="G7" s="37">
        <v>0</v>
      </c>
      <c r="H7" s="39"/>
      <c r="I7" s="37">
        <f t="shared" si="1"/>
        <v>1424</v>
      </c>
    </row>
    <row r="8" spans="1:9" ht="30.75" customHeight="1">
      <c r="A8" s="41">
        <v>4</v>
      </c>
      <c r="B8" s="11" t="s">
        <v>13</v>
      </c>
      <c r="C8" s="12">
        <v>139</v>
      </c>
      <c r="D8" s="12">
        <v>140</v>
      </c>
      <c r="E8" s="37">
        <f t="shared" si="0"/>
        <v>279</v>
      </c>
      <c r="F8" s="12">
        <v>1093</v>
      </c>
      <c r="G8" s="12">
        <v>18</v>
      </c>
      <c r="H8" s="32">
        <v>8</v>
      </c>
      <c r="I8" s="37">
        <f t="shared" si="1"/>
        <v>1424</v>
      </c>
    </row>
    <row r="9" spans="1:9" ht="30.75" customHeight="1">
      <c r="A9" s="41">
        <v>5</v>
      </c>
      <c r="B9" s="40" t="s">
        <v>43</v>
      </c>
      <c r="C9" s="37">
        <v>115</v>
      </c>
      <c r="D9" s="37">
        <v>148</v>
      </c>
      <c r="E9" s="37">
        <f t="shared" si="0"/>
        <v>263</v>
      </c>
      <c r="F9" s="37">
        <v>1127</v>
      </c>
      <c r="G9" s="37">
        <v>14</v>
      </c>
      <c r="H9" s="39"/>
      <c r="I9" s="37">
        <f t="shared" si="1"/>
        <v>1418</v>
      </c>
    </row>
    <row r="10" spans="1:9" ht="30.75" customHeight="1">
      <c r="A10" s="41">
        <v>6</v>
      </c>
      <c r="B10" s="40" t="s">
        <v>14</v>
      </c>
      <c r="C10" s="37">
        <v>153</v>
      </c>
      <c r="D10" s="37">
        <v>204</v>
      </c>
      <c r="E10" s="37">
        <f t="shared" si="0"/>
        <v>357</v>
      </c>
      <c r="F10" s="37">
        <v>1057</v>
      </c>
      <c r="G10" s="37">
        <v>0</v>
      </c>
      <c r="H10" s="39"/>
      <c r="I10" s="37">
        <f t="shared" si="1"/>
        <v>1414</v>
      </c>
    </row>
    <row r="11" spans="1:9" ht="30.75" customHeight="1">
      <c r="A11" s="41">
        <v>7</v>
      </c>
      <c r="B11" s="11" t="s">
        <v>49</v>
      </c>
      <c r="C11" s="12">
        <v>168</v>
      </c>
      <c r="D11" s="12">
        <v>156</v>
      </c>
      <c r="E11" s="37">
        <f t="shared" si="0"/>
        <v>324</v>
      </c>
      <c r="F11" s="12">
        <v>1087</v>
      </c>
      <c r="G11" s="12">
        <v>0</v>
      </c>
      <c r="H11" s="32"/>
      <c r="I11" s="37">
        <f t="shared" si="1"/>
        <v>1411</v>
      </c>
    </row>
    <row r="12" spans="1:9" ht="30.75" customHeight="1">
      <c r="A12" s="41">
        <v>8</v>
      </c>
      <c r="B12" s="11" t="s">
        <v>42</v>
      </c>
      <c r="C12" s="12">
        <v>148</v>
      </c>
      <c r="D12" s="12">
        <v>165</v>
      </c>
      <c r="E12" s="37">
        <f t="shared" si="0"/>
        <v>313</v>
      </c>
      <c r="F12" s="12">
        <v>1051</v>
      </c>
      <c r="G12" s="12">
        <v>12</v>
      </c>
      <c r="H12" s="32">
        <v>8</v>
      </c>
      <c r="I12" s="37">
        <f t="shared" si="1"/>
        <v>1404</v>
      </c>
    </row>
    <row r="13" spans="1:9" s="38" customFormat="1" ht="30.75" customHeight="1">
      <c r="A13" s="41">
        <v>9</v>
      </c>
      <c r="B13" s="11" t="s">
        <v>18</v>
      </c>
      <c r="C13" s="12">
        <v>138</v>
      </c>
      <c r="D13" s="12">
        <v>180</v>
      </c>
      <c r="E13" s="37">
        <f t="shared" si="0"/>
        <v>318</v>
      </c>
      <c r="F13" s="12">
        <v>1052</v>
      </c>
      <c r="G13" s="12">
        <v>4</v>
      </c>
      <c r="H13" s="32">
        <v>8</v>
      </c>
      <c r="I13" s="37">
        <f t="shared" si="1"/>
        <v>1394</v>
      </c>
    </row>
    <row r="14" spans="1:9" ht="30.75" customHeight="1">
      <c r="A14" s="41">
        <v>10</v>
      </c>
      <c r="B14" s="40" t="s">
        <v>31</v>
      </c>
      <c r="C14" s="37">
        <v>177</v>
      </c>
      <c r="D14" s="37">
        <v>176</v>
      </c>
      <c r="E14" s="37">
        <f t="shared" si="0"/>
        <v>353</v>
      </c>
      <c r="F14" s="37">
        <v>1039</v>
      </c>
      <c r="G14" s="37">
        <v>0</v>
      </c>
      <c r="H14" s="39"/>
      <c r="I14" s="37">
        <f t="shared" si="1"/>
        <v>1392</v>
      </c>
    </row>
    <row r="15" spans="1:9" ht="30.75" customHeight="1">
      <c r="A15" s="41">
        <v>11</v>
      </c>
      <c r="B15" s="40" t="s">
        <v>40</v>
      </c>
      <c r="C15" s="37">
        <v>144</v>
      </c>
      <c r="D15" s="37">
        <v>181</v>
      </c>
      <c r="E15" s="37">
        <f t="shared" si="0"/>
        <v>325</v>
      </c>
      <c r="F15" s="37">
        <v>1051</v>
      </c>
      <c r="G15" s="37">
        <v>4</v>
      </c>
      <c r="H15" s="39"/>
      <c r="I15" s="37">
        <f t="shared" si="1"/>
        <v>1384</v>
      </c>
    </row>
    <row r="16" spans="1:9" ht="30.75" customHeight="1">
      <c r="A16" s="41">
        <v>12</v>
      </c>
      <c r="B16" s="11" t="s">
        <v>35</v>
      </c>
      <c r="C16" s="12">
        <v>144</v>
      </c>
      <c r="D16" s="12">
        <v>138</v>
      </c>
      <c r="E16" s="37">
        <f t="shared" si="0"/>
        <v>282</v>
      </c>
      <c r="F16" s="12">
        <v>1046</v>
      </c>
      <c r="G16" s="12">
        <v>8</v>
      </c>
      <c r="H16" s="32"/>
      <c r="I16" s="37">
        <f t="shared" si="1"/>
        <v>1344</v>
      </c>
    </row>
    <row r="17" spans="1:9" s="27" customFormat="1" ht="27" customHeight="1">
      <c r="A17" s="18"/>
      <c r="B17" s="13"/>
      <c r="C17" s="14"/>
      <c r="D17" s="14"/>
      <c r="E17" s="14"/>
      <c r="F17" s="14"/>
      <c r="G17" s="14"/>
      <c r="H17" s="28"/>
      <c r="I17" s="14"/>
    </row>
    <row r="18" spans="1:9" s="27" customFormat="1" ht="27" customHeight="1">
      <c r="A18" s="18"/>
      <c r="B18" s="13"/>
      <c r="C18" s="14"/>
      <c r="D18" s="14"/>
      <c r="E18" s="14"/>
      <c r="F18" s="14"/>
      <c r="G18" s="14"/>
      <c r="H18" s="28"/>
      <c r="I18" s="14"/>
    </row>
    <row r="19" spans="1:9" s="27" customFormat="1" ht="27" customHeight="1">
      <c r="A19" s="18"/>
      <c r="B19" s="13"/>
      <c r="C19" s="14"/>
      <c r="D19" s="14"/>
      <c r="E19" s="14"/>
      <c r="F19" s="14"/>
      <c r="G19" s="14"/>
      <c r="H19" s="28"/>
      <c r="I19" s="14"/>
    </row>
    <row r="20" spans="1:9" s="27" customFormat="1" ht="27" customHeight="1">
      <c r="A20" s="18"/>
      <c r="B20" s="13"/>
      <c r="C20" s="14"/>
      <c r="D20" s="14"/>
      <c r="E20" s="14"/>
      <c r="F20" s="14"/>
      <c r="G20" s="14"/>
      <c r="H20" s="28"/>
      <c r="I20" s="14"/>
    </row>
    <row r="21" spans="1:9" s="27" customFormat="1" ht="27" customHeight="1">
      <c r="A21" s="18"/>
      <c r="B21" s="13"/>
      <c r="C21" s="14"/>
      <c r="D21" s="14"/>
      <c r="E21" s="14"/>
      <c r="F21" s="14"/>
      <c r="G21" s="14"/>
      <c r="H21" s="28"/>
      <c r="I21" s="14"/>
    </row>
    <row r="22" spans="1:9" s="27" customFormat="1" ht="27" customHeight="1">
      <c r="A22" s="18"/>
      <c r="B22" s="13"/>
      <c r="C22" s="14"/>
      <c r="D22" s="14"/>
      <c r="E22" s="14"/>
      <c r="F22" s="14"/>
      <c r="G22" s="14"/>
      <c r="H22" s="28"/>
      <c r="I22" s="14"/>
    </row>
    <row r="23" spans="1:9" s="27" customFormat="1" ht="27" customHeight="1">
      <c r="A23" s="18"/>
      <c r="B23" s="13"/>
      <c r="C23" s="14"/>
      <c r="D23" s="14"/>
      <c r="E23" s="14"/>
      <c r="F23" s="14"/>
      <c r="G23" s="14"/>
      <c r="H23" s="28"/>
      <c r="I23" s="14"/>
    </row>
    <row r="24" spans="1:9" s="27" customFormat="1" ht="27" customHeight="1">
      <c r="A24" s="18"/>
      <c r="B24" s="13"/>
      <c r="C24" s="14"/>
      <c r="D24" s="14"/>
      <c r="E24" s="14"/>
      <c r="F24" s="14"/>
      <c r="G24" s="14"/>
      <c r="H24" s="28"/>
      <c r="I24" s="14"/>
    </row>
    <row r="25" spans="1:9" s="27" customFormat="1" ht="27" customHeight="1">
      <c r="A25" s="18"/>
      <c r="B25" s="13"/>
      <c r="C25" s="14"/>
      <c r="D25" s="14"/>
      <c r="E25" s="14"/>
      <c r="F25" s="14"/>
      <c r="G25" s="14"/>
      <c r="H25" s="28"/>
      <c r="I25" s="14"/>
    </row>
    <row r="26" spans="1:9" s="27" customFormat="1" ht="27" customHeight="1">
      <c r="A26" s="18"/>
      <c r="B26" s="13"/>
      <c r="C26" s="14"/>
      <c r="D26" s="14"/>
      <c r="E26" s="14"/>
      <c r="F26" s="14"/>
      <c r="G26" s="14"/>
      <c r="H26" s="28"/>
      <c r="I26" s="14"/>
    </row>
    <row r="27" spans="1:9" s="27" customFormat="1" ht="27" customHeight="1">
      <c r="A27" s="18"/>
      <c r="B27" s="19"/>
      <c r="C27" s="15"/>
      <c r="D27" s="15"/>
      <c r="E27" s="15"/>
      <c r="F27" s="15"/>
      <c r="G27" s="14"/>
      <c r="H27" s="28"/>
      <c r="I27" s="14"/>
    </row>
    <row r="28" spans="1:9" s="27" customFormat="1" ht="27" customHeight="1">
      <c r="A28" s="18"/>
      <c r="B28" s="19"/>
      <c r="C28" s="15"/>
      <c r="D28" s="15"/>
      <c r="E28" s="15"/>
      <c r="F28" s="15"/>
      <c r="G28" s="14"/>
      <c r="H28" s="28"/>
      <c r="I28" s="14"/>
    </row>
    <row r="29" spans="2:9" s="27" customFormat="1" ht="27" customHeight="1">
      <c r="B29" s="19"/>
      <c r="C29" s="15"/>
      <c r="D29" s="15"/>
      <c r="E29" s="15"/>
      <c r="F29" s="15"/>
      <c r="G29" s="15"/>
      <c r="H29" s="29"/>
      <c r="I29" s="15"/>
    </row>
  </sheetData>
  <mergeCells count="2">
    <mergeCell ref="B1:I1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D13" sqref="D13"/>
    </sheetView>
  </sheetViews>
  <sheetFormatPr defaultColWidth="9.00390625" defaultRowHeight="27" customHeight="1"/>
  <cols>
    <col min="1" max="1" width="7.00390625" style="1" bestFit="1" customWidth="1"/>
    <col min="2" max="2" width="36.375" style="2" customWidth="1"/>
    <col min="3" max="3" width="7.125" style="3" customWidth="1"/>
    <col min="4" max="4" width="6.875" style="3" customWidth="1"/>
    <col min="5" max="7" width="6.125" style="3" customWidth="1"/>
    <col min="8" max="8" width="8.00390625" style="4" customWidth="1"/>
    <col min="9" max="9" width="9.75390625" style="4" customWidth="1"/>
    <col min="10" max="10" width="11.00390625" style="1" customWidth="1"/>
    <col min="11" max="16384" width="9.125" style="1" customWidth="1"/>
  </cols>
  <sheetData>
    <row r="1" spans="2:10" ht="27" customHeight="1">
      <c r="B1" s="46" t="s">
        <v>5</v>
      </c>
      <c r="C1" s="46"/>
      <c r="D1" s="46"/>
      <c r="E1" s="46"/>
      <c r="F1" s="46"/>
      <c r="G1" s="46"/>
      <c r="H1" s="46"/>
      <c r="I1" s="46"/>
      <c r="J1" s="30"/>
    </row>
    <row r="2" spans="2:10" ht="27" customHeight="1">
      <c r="B2" s="47" t="s">
        <v>22</v>
      </c>
      <c r="C2" s="47"/>
      <c r="D2" s="47"/>
      <c r="E2" s="47"/>
      <c r="F2" s="47"/>
      <c r="G2" s="47"/>
      <c r="H2" s="47"/>
      <c r="I2" s="47"/>
      <c r="J2" s="31"/>
    </row>
    <row r="3" spans="2:9" ht="27" customHeight="1">
      <c r="B3" s="17"/>
      <c r="C3" s="17"/>
      <c r="D3" s="17"/>
      <c r="E3" s="17"/>
      <c r="F3" s="17"/>
      <c r="G3" s="17"/>
      <c r="H3" s="17"/>
      <c r="I3" s="17"/>
    </row>
    <row r="4" spans="1:10" s="9" customFormat="1" ht="28.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7" t="s">
        <v>3</v>
      </c>
      <c r="I4" s="20" t="s">
        <v>7</v>
      </c>
      <c r="J4" s="5" t="s">
        <v>8</v>
      </c>
    </row>
    <row r="5" spans="1:10" ht="27" customHeight="1">
      <c r="A5" s="41">
        <v>1</v>
      </c>
      <c r="B5" s="40" t="s">
        <v>14</v>
      </c>
      <c r="C5" s="37">
        <v>170</v>
      </c>
      <c r="D5" s="37">
        <v>174</v>
      </c>
      <c r="E5" s="37">
        <v>164</v>
      </c>
      <c r="F5" s="37">
        <v>188</v>
      </c>
      <c r="G5" s="37">
        <v>204</v>
      </c>
      <c r="H5" s="37">
        <v>0</v>
      </c>
      <c r="I5" s="39"/>
      <c r="J5" s="37">
        <v>1</v>
      </c>
    </row>
    <row r="6" spans="1:10" ht="30.75" customHeight="1">
      <c r="A6" s="41">
        <v>2</v>
      </c>
      <c r="B6" s="40" t="s">
        <v>12</v>
      </c>
      <c r="C6" s="37">
        <v>191</v>
      </c>
      <c r="D6" s="37">
        <v>193</v>
      </c>
      <c r="E6" s="37">
        <v>214</v>
      </c>
      <c r="F6" s="37">
        <v>165</v>
      </c>
      <c r="G6" s="37">
        <v>176</v>
      </c>
      <c r="H6" s="37">
        <v>0</v>
      </c>
      <c r="I6" s="39"/>
      <c r="J6" s="37">
        <v>2</v>
      </c>
    </row>
    <row r="7" spans="1:10" ht="30.75" customHeight="1">
      <c r="A7" s="41">
        <v>3</v>
      </c>
      <c r="B7" s="40" t="s">
        <v>13</v>
      </c>
      <c r="C7" s="37">
        <v>133</v>
      </c>
      <c r="D7" s="37">
        <v>137</v>
      </c>
      <c r="E7" s="37">
        <v>159</v>
      </c>
      <c r="F7" s="37">
        <v>128</v>
      </c>
      <c r="G7" s="37"/>
      <c r="H7" s="37">
        <v>18</v>
      </c>
      <c r="I7" s="39">
        <v>8</v>
      </c>
      <c r="J7" s="37">
        <v>3</v>
      </c>
    </row>
    <row r="8" spans="1:10" ht="30.75" customHeight="1">
      <c r="A8" s="41">
        <v>4</v>
      </c>
      <c r="B8" s="40" t="s">
        <v>41</v>
      </c>
      <c r="C8" s="37">
        <v>161</v>
      </c>
      <c r="D8" s="37">
        <v>179</v>
      </c>
      <c r="E8" s="37">
        <v>137</v>
      </c>
      <c r="F8" s="37"/>
      <c r="G8" s="37"/>
      <c r="H8" s="37">
        <v>20</v>
      </c>
      <c r="I8" s="39"/>
      <c r="J8" s="37">
        <v>4</v>
      </c>
    </row>
    <row r="9" spans="1:10" ht="30.75" customHeight="1">
      <c r="A9" s="41">
        <v>5</v>
      </c>
      <c r="B9" s="40" t="s">
        <v>43</v>
      </c>
      <c r="C9" s="37">
        <v>178</v>
      </c>
      <c r="D9" s="37">
        <v>148</v>
      </c>
      <c r="E9" s="37"/>
      <c r="F9" s="37"/>
      <c r="G9" s="37"/>
      <c r="H9" s="37">
        <v>14</v>
      </c>
      <c r="I9" s="39"/>
      <c r="J9" s="37">
        <v>5</v>
      </c>
    </row>
    <row r="10" spans="1:10" ht="30.75" customHeight="1">
      <c r="A10" s="41">
        <v>6</v>
      </c>
      <c r="B10" s="40" t="s">
        <v>45</v>
      </c>
      <c r="C10" s="37">
        <v>144</v>
      </c>
      <c r="D10" s="37"/>
      <c r="E10" s="37"/>
      <c r="F10" s="37"/>
      <c r="G10" s="37"/>
      <c r="H10" s="37">
        <v>12</v>
      </c>
      <c r="I10" s="39"/>
      <c r="J10" s="37">
        <v>6</v>
      </c>
    </row>
    <row r="11" spans="1:9" ht="30.75" customHeight="1">
      <c r="A11" s="18"/>
      <c r="B11" s="13"/>
      <c r="C11" s="14"/>
      <c r="D11" s="14"/>
      <c r="E11" s="14"/>
      <c r="F11" s="14"/>
      <c r="G11" s="14"/>
      <c r="H11" s="14"/>
      <c r="I11" s="14"/>
    </row>
    <row r="12" spans="1:9" ht="30.75" customHeight="1">
      <c r="A12" s="18"/>
      <c r="B12" s="13"/>
      <c r="C12" s="21"/>
      <c r="D12" s="45"/>
      <c r="E12" s="21"/>
      <c r="F12" s="22"/>
      <c r="G12" s="21"/>
      <c r="H12" s="21"/>
      <c r="I12" s="14"/>
    </row>
    <row r="13" spans="1:9" ht="30.75" customHeight="1">
      <c r="A13" s="18"/>
      <c r="B13" s="13"/>
      <c r="C13" s="21"/>
      <c r="D13" s="21"/>
      <c r="E13" s="21"/>
      <c r="F13" s="21"/>
      <c r="G13" s="21"/>
      <c r="H13" s="21"/>
      <c r="I13" s="14"/>
    </row>
    <row r="14" spans="1:9" ht="30.75" customHeight="1">
      <c r="A14" s="18"/>
      <c r="B14" s="13"/>
      <c r="C14" s="21"/>
      <c r="D14" s="21"/>
      <c r="E14" s="21"/>
      <c r="F14" s="22"/>
      <c r="G14" s="21"/>
      <c r="H14" s="21"/>
      <c r="I14" s="14"/>
    </row>
    <row r="15" spans="1:9" ht="30.75" customHeight="1">
      <c r="A15" s="18"/>
      <c r="B15" s="13"/>
      <c r="C15" s="14"/>
      <c r="D15" s="14"/>
      <c r="E15" s="14"/>
      <c r="F15" s="14"/>
      <c r="G15" s="14"/>
      <c r="H15" s="14"/>
      <c r="I15" s="14"/>
    </row>
    <row r="16" spans="1:9" ht="30.75" customHeight="1">
      <c r="A16" s="18"/>
      <c r="B16" s="13"/>
      <c r="C16" s="14"/>
      <c r="D16" s="14"/>
      <c r="E16" s="14"/>
      <c r="F16" s="14"/>
      <c r="G16" s="14"/>
      <c r="H16" s="14"/>
      <c r="I16" s="14"/>
    </row>
    <row r="17" spans="1:9" ht="27" customHeight="1">
      <c r="A17" s="18"/>
      <c r="B17" s="13"/>
      <c r="C17" s="14"/>
      <c r="D17" s="14"/>
      <c r="E17" s="14"/>
      <c r="F17" s="14"/>
      <c r="G17" s="14"/>
      <c r="H17" s="14"/>
      <c r="I17" s="14"/>
    </row>
    <row r="18" spans="1:9" ht="27" customHeight="1">
      <c r="A18" s="18"/>
      <c r="B18" s="13"/>
      <c r="C18" s="14"/>
      <c r="D18" s="14"/>
      <c r="E18" s="14"/>
      <c r="F18" s="14"/>
      <c r="G18" s="14"/>
      <c r="H18" s="14"/>
      <c r="I18" s="14"/>
    </row>
    <row r="19" spans="1:9" ht="27" customHeight="1">
      <c r="A19" s="18"/>
      <c r="B19" s="13"/>
      <c r="C19" s="14"/>
      <c r="D19" s="14"/>
      <c r="E19" s="14"/>
      <c r="F19" s="14"/>
      <c r="G19" s="14"/>
      <c r="H19" s="14"/>
      <c r="I19" s="14"/>
    </row>
    <row r="20" spans="1:9" ht="27" customHeight="1">
      <c r="A20" s="18"/>
      <c r="B20" s="13"/>
      <c r="C20" s="14"/>
      <c r="D20" s="14"/>
      <c r="E20" s="14"/>
      <c r="F20" s="14"/>
      <c r="G20" s="14"/>
      <c r="H20" s="14"/>
      <c r="I20" s="14"/>
    </row>
    <row r="21" spans="1:9" ht="27" customHeight="1">
      <c r="A21" s="18"/>
      <c r="B21" s="13"/>
      <c r="C21" s="14"/>
      <c r="D21" s="14"/>
      <c r="E21" s="14"/>
      <c r="F21" s="14"/>
      <c r="G21" s="14"/>
      <c r="H21" s="14"/>
      <c r="I21" s="14"/>
    </row>
    <row r="22" spans="1:9" ht="27" customHeight="1">
      <c r="A22" s="18"/>
      <c r="B22" s="13"/>
      <c r="C22" s="14"/>
      <c r="D22" s="14"/>
      <c r="E22" s="14"/>
      <c r="F22" s="14"/>
      <c r="G22" s="14"/>
      <c r="H22" s="14"/>
      <c r="I22" s="14"/>
    </row>
    <row r="23" spans="1:9" ht="27" customHeight="1">
      <c r="A23" s="18"/>
      <c r="B23" s="13"/>
      <c r="C23" s="14"/>
      <c r="D23" s="14"/>
      <c r="E23" s="14"/>
      <c r="F23" s="14"/>
      <c r="G23" s="14"/>
      <c r="H23" s="14"/>
      <c r="I23" s="14"/>
    </row>
    <row r="24" spans="1:9" ht="27" customHeight="1">
      <c r="A24" s="18"/>
      <c r="B24" s="13"/>
      <c r="C24" s="14"/>
      <c r="D24" s="14"/>
      <c r="E24" s="14"/>
      <c r="F24" s="14"/>
      <c r="G24" s="14"/>
      <c r="H24" s="14"/>
      <c r="I24" s="14"/>
    </row>
    <row r="25" spans="1:9" ht="27" customHeight="1">
      <c r="A25" s="18"/>
      <c r="B25" s="13"/>
      <c r="C25" s="14"/>
      <c r="D25" s="14"/>
      <c r="E25" s="14"/>
      <c r="F25" s="14"/>
      <c r="G25" s="14"/>
      <c r="H25" s="14"/>
      <c r="I25" s="14"/>
    </row>
    <row r="26" spans="1:9" ht="27" customHeight="1">
      <c r="A26" s="18"/>
      <c r="B26" s="13"/>
      <c r="C26" s="14"/>
      <c r="D26" s="14"/>
      <c r="E26" s="14"/>
      <c r="F26" s="14"/>
      <c r="G26" s="14"/>
      <c r="H26" s="14"/>
      <c r="I26" s="14"/>
    </row>
    <row r="27" spans="1:9" ht="27" customHeight="1">
      <c r="A27" s="18"/>
      <c r="B27" s="19"/>
      <c r="C27" s="15"/>
      <c r="D27" s="15"/>
      <c r="E27" s="15"/>
      <c r="F27" s="15"/>
      <c r="G27" s="15"/>
      <c r="H27" s="14"/>
      <c r="I27" s="14"/>
    </row>
    <row r="28" spans="1:9" ht="27" customHeight="1">
      <c r="A28" s="18"/>
      <c r="B28" s="19"/>
      <c r="C28" s="15"/>
      <c r="D28" s="15"/>
      <c r="E28" s="15"/>
      <c r="F28" s="15"/>
      <c r="G28" s="15"/>
      <c r="H28" s="14"/>
      <c r="I28" s="14"/>
    </row>
  </sheetData>
  <mergeCells count="2">
    <mergeCell ref="B1:I1"/>
    <mergeCell ref="B2:I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2006-09-04T21:21:31Z</cp:lastPrinted>
  <dcterms:created xsi:type="dcterms:W3CDTF">2004-12-03T20:11:36Z</dcterms:created>
  <dcterms:modified xsi:type="dcterms:W3CDTF">2006-11-13T23:53:03Z</dcterms:modified>
  <cp:category/>
  <cp:version/>
  <cp:contentType/>
  <cp:contentStatus/>
</cp:coreProperties>
</file>