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1"/>
  </bookViews>
  <sheets>
    <sheet name="отбор" sheetId="1" r:id="rId1"/>
    <sheet name="РР" sheetId="2" r:id="rId2"/>
  </sheets>
  <definedNames/>
  <calcPr fullCalcOnLoad="1"/>
</workbook>
</file>

<file path=xl/sharedStrings.xml><?xml version="1.0" encoding="utf-8"?>
<sst xmlns="http://schemas.openxmlformats.org/spreadsheetml/2006/main" count="52" uniqueCount="45">
  <si>
    <t>№</t>
  </si>
  <si>
    <t>Имя Игрока</t>
  </si>
  <si>
    <t>Сумма по партиям</t>
  </si>
  <si>
    <t>Средний</t>
  </si>
  <si>
    <t xml:space="preserve">Г-кап </t>
  </si>
  <si>
    <t>Доп.г-кап</t>
  </si>
  <si>
    <t>Общая сумма</t>
  </si>
  <si>
    <t>Мин</t>
  </si>
  <si>
    <t>Мах</t>
  </si>
  <si>
    <t>Разница</t>
  </si>
  <si>
    <t>Зиннатулин Ильдус</t>
  </si>
  <si>
    <t>Лукин</t>
  </si>
  <si>
    <t>Козлова</t>
  </si>
  <si>
    <t>Зайцев</t>
  </si>
  <si>
    <t>Чурбанов</t>
  </si>
  <si>
    <t>Бердино</t>
  </si>
  <si>
    <t>Морозов</t>
  </si>
  <si>
    <t>Доп. г-кап</t>
  </si>
  <si>
    <t>Очки за победы и ничьи</t>
  </si>
  <si>
    <t>_</t>
  </si>
  <si>
    <t>победа</t>
  </si>
  <si>
    <t>ничья</t>
  </si>
  <si>
    <t>Благотворительный рейтинговый турнир</t>
  </si>
  <si>
    <t xml:space="preserve"> </t>
  </si>
  <si>
    <t>10 декабря 2006 г., отборочные игры</t>
  </si>
  <si>
    <t>10 декабря 2006 г., финал</t>
  </si>
  <si>
    <t>Зинатуллин Рамиль</t>
  </si>
  <si>
    <t>Морозов Алексей</t>
  </si>
  <si>
    <t>Бердино Александр</t>
  </si>
  <si>
    <t>Чурбанов Михаил</t>
  </si>
  <si>
    <t>Лукин Игорь</t>
  </si>
  <si>
    <t>Козлова Елена</t>
  </si>
  <si>
    <t>Зайцев Александр</t>
  </si>
  <si>
    <t>Сержпинская Яна</t>
  </si>
  <si>
    <t>Игнатик Михаил</t>
  </si>
  <si>
    <t>Бураков Дмитрий</t>
  </si>
  <si>
    <t>Зайцева Елена</t>
  </si>
  <si>
    <t>Бокарев Михаил</t>
  </si>
  <si>
    <t>Мохорева Ирина</t>
  </si>
  <si>
    <t>Татаров Леонид</t>
  </si>
  <si>
    <t>Заустинская Елена</t>
  </si>
  <si>
    <t>Краянова Юлия</t>
  </si>
  <si>
    <t>Мельников Владимир</t>
  </si>
  <si>
    <t>Шлоссер Маргарита</t>
  </si>
  <si>
    <t>Петров Олег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</si>
</sst>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</numFmts>
  <fonts count="13">
    <font>
      <sz val="10"/>
      <name val="Arial Cyr"/>
      <family val="0"/>
    </font>
    <font>
      <sz val="10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2"/>
      <name val="Verdan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75" zoomScaleNormal="75" workbookViewId="0" topLeftCell="A1">
      <selection activeCell="C27" sqref="C27"/>
    </sheetView>
  </sheetViews>
  <sheetFormatPr defaultColWidth="9.00390625" defaultRowHeight="12.75"/>
  <cols>
    <col min="1" max="1" width="7.125" style="1" bestFit="1" customWidth="1"/>
    <col min="2" max="2" width="30.625" style="26" bestFit="1" customWidth="1"/>
    <col min="3" max="3" width="7.125" style="23" customWidth="1"/>
    <col min="4" max="4" width="6.875" style="23" customWidth="1"/>
    <col min="5" max="5" width="7.00390625" style="23" bestFit="1" customWidth="1"/>
    <col min="6" max="7" width="6.875" style="23" customWidth="1"/>
    <col min="8" max="8" width="13.25390625" style="23" bestFit="1" customWidth="1"/>
    <col min="9" max="9" width="10.00390625" style="23" customWidth="1"/>
    <col min="10" max="10" width="6.75390625" style="24" customWidth="1"/>
    <col min="11" max="12" width="8.00390625" style="25" customWidth="1"/>
    <col min="13" max="13" width="6.875" style="23" bestFit="1" customWidth="1"/>
    <col min="14" max="14" width="9.875" style="1" customWidth="1"/>
    <col min="15" max="15" width="9.125" style="1" customWidth="1"/>
    <col min="16" max="16" width="10.625" style="1" bestFit="1" customWidth="1"/>
    <col min="17" max="16384" width="9.125" style="1" customWidth="1"/>
  </cols>
  <sheetData>
    <row r="1" spans="2:14" ht="19.5">
      <c r="B1" s="40" t="s">
        <v>22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" t="s">
        <v>23</v>
      </c>
    </row>
    <row r="2" spans="2:13" ht="18">
      <c r="B2" s="41" t="s">
        <v>24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2:13" ht="18">
      <c r="B3" s="3"/>
      <c r="C3" s="3"/>
      <c r="D3" s="3"/>
      <c r="E3" s="3"/>
      <c r="F3" s="3"/>
      <c r="G3" s="3"/>
      <c r="H3" s="3"/>
      <c r="I3" s="3"/>
      <c r="J3" s="4"/>
      <c r="K3" s="3"/>
      <c r="L3" s="3"/>
      <c r="M3" s="3"/>
    </row>
    <row r="4" spans="1:14" s="11" customFormat="1" ht="45">
      <c r="A4" s="5" t="s">
        <v>0</v>
      </c>
      <c r="B4" s="6" t="s">
        <v>1</v>
      </c>
      <c r="C4" s="6">
        <v>1</v>
      </c>
      <c r="D4" s="6">
        <v>2</v>
      </c>
      <c r="E4" s="6">
        <v>3</v>
      </c>
      <c r="F4" s="6">
        <v>4</v>
      </c>
      <c r="G4" s="7" t="s">
        <v>2</v>
      </c>
      <c r="H4" s="8" t="s">
        <v>3</v>
      </c>
      <c r="I4" s="9" t="s">
        <v>4</v>
      </c>
      <c r="J4" s="9" t="s">
        <v>5</v>
      </c>
      <c r="K4" s="10" t="s">
        <v>6</v>
      </c>
      <c r="L4" s="10" t="s">
        <v>7</v>
      </c>
      <c r="M4" s="10" t="s">
        <v>8</v>
      </c>
      <c r="N4" s="10" t="s">
        <v>9</v>
      </c>
    </row>
    <row r="5" spans="1:14" ht="18">
      <c r="A5" s="12">
        <v>1</v>
      </c>
      <c r="B5" s="16" t="s">
        <v>27</v>
      </c>
      <c r="C5" s="14">
        <v>184</v>
      </c>
      <c r="D5" s="14">
        <v>168</v>
      </c>
      <c r="E5" s="14">
        <v>205</v>
      </c>
      <c r="F5" s="14">
        <v>184</v>
      </c>
      <c r="G5" s="14">
        <f aca="true" t="shared" si="0" ref="G5:G24">SUM(C5:F5)</f>
        <v>741</v>
      </c>
      <c r="H5" s="15">
        <f aca="true" t="shared" si="1" ref="H5:H24">AVERAGE(C5:F5)</f>
        <v>185.25</v>
      </c>
      <c r="I5" s="14">
        <v>10</v>
      </c>
      <c r="J5" s="14"/>
      <c r="K5" s="14">
        <f aca="true" t="shared" si="2" ref="K5:K24">G5+(I5+J5)*4</f>
        <v>781</v>
      </c>
      <c r="L5" s="14">
        <f aca="true" t="shared" si="3" ref="L5:L24">MIN(C5:F5)</f>
        <v>168</v>
      </c>
      <c r="M5" s="14">
        <f aca="true" t="shared" si="4" ref="M5:M24">MAX(C5:F5)</f>
        <v>205</v>
      </c>
      <c r="N5" s="14">
        <f aca="true" t="shared" si="5" ref="N5:N24">M5-L5</f>
        <v>37</v>
      </c>
    </row>
    <row r="6" spans="1:14" ht="18">
      <c r="A6" s="12">
        <v>2</v>
      </c>
      <c r="B6" s="16" t="s">
        <v>28</v>
      </c>
      <c r="C6" s="14">
        <v>212</v>
      </c>
      <c r="D6" s="14">
        <v>168</v>
      </c>
      <c r="E6" s="18">
        <v>177</v>
      </c>
      <c r="F6" s="14">
        <v>218</v>
      </c>
      <c r="G6" s="14">
        <f t="shared" si="0"/>
        <v>775</v>
      </c>
      <c r="H6" s="15">
        <f t="shared" si="1"/>
        <v>193.75</v>
      </c>
      <c r="I6" s="14">
        <v>0</v>
      </c>
      <c r="J6" s="14"/>
      <c r="K6" s="14">
        <f t="shared" si="2"/>
        <v>775</v>
      </c>
      <c r="L6" s="14">
        <f t="shared" si="3"/>
        <v>168</v>
      </c>
      <c r="M6" s="14">
        <f t="shared" si="4"/>
        <v>218</v>
      </c>
      <c r="N6" s="14">
        <f t="shared" si="5"/>
        <v>50</v>
      </c>
    </row>
    <row r="7" spans="1:14" ht="18">
      <c r="A7" s="12">
        <v>3</v>
      </c>
      <c r="B7" s="16" t="s">
        <v>29</v>
      </c>
      <c r="C7" s="14">
        <v>203</v>
      </c>
      <c r="D7" s="14">
        <v>190</v>
      </c>
      <c r="E7" s="14">
        <v>145</v>
      </c>
      <c r="F7" s="14">
        <v>201</v>
      </c>
      <c r="G7" s="14">
        <f t="shared" si="0"/>
        <v>739</v>
      </c>
      <c r="H7" s="15">
        <f t="shared" si="1"/>
        <v>184.75</v>
      </c>
      <c r="I7" s="14">
        <v>0</v>
      </c>
      <c r="J7" s="14"/>
      <c r="K7" s="14">
        <f t="shared" si="2"/>
        <v>739</v>
      </c>
      <c r="L7" s="14">
        <f t="shared" si="3"/>
        <v>145</v>
      </c>
      <c r="M7" s="14">
        <f t="shared" si="4"/>
        <v>203</v>
      </c>
      <c r="N7" s="14">
        <f t="shared" si="5"/>
        <v>58</v>
      </c>
    </row>
    <row r="8" spans="1:14" ht="18">
      <c r="A8" s="12">
        <v>4</v>
      </c>
      <c r="B8" s="16" t="s">
        <v>30</v>
      </c>
      <c r="C8" s="14">
        <v>161</v>
      </c>
      <c r="D8" s="14">
        <v>197</v>
      </c>
      <c r="E8" s="14">
        <v>184</v>
      </c>
      <c r="F8" s="14">
        <v>171</v>
      </c>
      <c r="G8" s="14">
        <f t="shared" si="0"/>
        <v>713</v>
      </c>
      <c r="H8" s="15">
        <f t="shared" si="1"/>
        <v>178.25</v>
      </c>
      <c r="I8" s="14">
        <v>2</v>
      </c>
      <c r="J8" s="14"/>
      <c r="K8" s="14">
        <f t="shared" si="2"/>
        <v>721</v>
      </c>
      <c r="L8" s="14">
        <f t="shared" si="3"/>
        <v>161</v>
      </c>
      <c r="M8" s="14">
        <f t="shared" si="4"/>
        <v>197</v>
      </c>
      <c r="N8" s="14">
        <f t="shared" si="5"/>
        <v>36</v>
      </c>
    </row>
    <row r="9" spans="1:14" ht="18">
      <c r="A9" s="12">
        <v>5</v>
      </c>
      <c r="B9" s="16" t="s">
        <v>31</v>
      </c>
      <c r="C9" s="14">
        <v>190</v>
      </c>
      <c r="D9" s="14">
        <v>154</v>
      </c>
      <c r="E9" s="14">
        <v>158</v>
      </c>
      <c r="F9" s="14">
        <v>121</v>
      </c>
      <c r="G9" s="14">
        <f t="shared" si="0"/>
        <v>623</v>
      </c>
      <c r="H9" s="15">
        <f t="shared" si="1"/>
        <v>155.75</v>
      </c>
      <c r="I9" s="14">
        <v>12</v>
      </c>
      <c r="J9" s="14">
        <v>8</v>
      </c>
      <c r="K9" s="14">
        <f t="shared" si="2"/>
        <v>703</v>
      </c>
      <c r="L9" s="14">
        <f t="shared" si="3"/>
        <v>121</v>
      </c>
      <c r="M9" s="14">
        <f t="shared" si="4"/>
        <v>190</v>
      </c>
      <c r="N9" s="14">
        <f t="shared" si="5"/>
        <v>69</v>
      </c>
    </row>
    <row r="10" spans="1:14" ht="18">
      <c r="A10" s="12">
        <v>6</v>
      </c>
      <c r="B10" s="16" t="s">
        <v>32</v>
      </c>
      <c r="C10" s="14">
        <v>213</v>
      </c>
      <c r="D10" s="14">
        <v>155</v>
      </c>
      <c r="E10" s="14">
        <v>150</v>
      </c>
      <c r="F10" s="14">
        <v>180</v>
      </c>
      <c r="G10" s="14">
        <f t="shared" si="0"/>
        <v>698</v>
      </c>
      <c r="H10" s="15">
        <f t="shared" si="1"/>
        <v>174.5</v>
      </c>
      <c r="I10" s="14">
        <v>0</v>
      </c>
      <c r="J10" s="14"/>
      <c r="K10" s="14">
        <f t="shared" si="2"/>
        <v>698</v>
      </c>
      <c r="L10" s="14">
        <f t="shared" si="3"/>
        <v>150</v>
      </c>
      <c r="M10" s="14">
        <f t="shared" si="4"/>
        <v>213</v>
      </c>
      <c r="N10" s="14">
        <f t="shared" si="5"/>
        <v>63</v>
      </c>
    </row>
    <row r="11" spans="1:14" ht="18">
      <c r="A11" s="12">
        <v>7</v>
      </c>
      <c r="B11" s="16" t="s">
        <v>33</v>
      </c>
      <c r="C11" s="14">
        <v>147</v>
      </c>
      <c r="D11" s="14">
        <v>165</v>
      </c>
      <c r="E11" s="14">
        <v>201</v>
      </c>
      <c r="F11" s="14">
        <v>145</v>
      </c>
      <c r="G11" s="14">
        <f t="shared" si="0"/>
        <v>658</v>
      </c>
      <c r="H11" s="15">
        <f t="shared" si="1"/>
        <v>164.5</v>
      </c>
      <c r="I11" s="14">
        <v>0</v>
      </c>
      <c r="J11" s="14">
        <v>8</v>
      </c>
      <c r="K11" s="14">
        <f t="shared" si="2"/>
        <v>690</v>
      </c>
      <c r="L11" s="14">
        <f t="shared" si="3"/>
        <v>145</v>
      </c>
      <c r="M11" s="14">
        <f t="shared" si="4"/>
        <v>201</v>
      </c>
      <c r="N11" s="14">
        <f t="shared" si="5"/>
        <v>56</v>
      </c>
    </row>
    <row r="12" spans="1:14" ht="18">
      <c r="A12" s="12">
        <v>8</v>
      </c>
      <c r="B12" s="17" t="s">
        <v>34</v>
      </c>
      <c r="C12" s="18">
        <v>211</v>
      </c>
      <c r="D12" s="18">
        <v>153</v>
      </c>
      <c r="E12" s="18">
        <v>170</v>
      </c>
      <c r="F12" s="18">
        <v>147</v>
      </c>
      <c r="G12" s="18">
        <f t="shared" si="0"/>
        <v>681</v>
      </c>
      <c r="H12" s="19">
        <f t="shared" si="1"/>
        <v>170.25</v>
      </c>
      <c r="I12" s="18">
        <v>0</v>
      </c>
      <c r="J12" s="18"/>
      <c r="K12" s="18">
        <f t="shared" si="2"/>
        <v>681</v>
      </c>
      <c r="L12" s="18">
        <f t="shared" si="3"/>
        <v>147</v>
      </c>
      <c r="M12" s="18">
        <f t="shared" si="4"/>
        <v>211</v>
      </c>
      <c r="N12" s="18">
        <f t="shared" si="5"/>
        <v>64</v>
      </c>
    </row>
    <row r="13" spans="1:14" ht="18">
      <c r="A13" s="12">
        <v>9</v>
      </c>
      <c r="B13" s="16" t="s">
        <v>10</v>
      </c>
      <c r="C13" s="14">
        <v>212</v>
      </c>
      <c r="D13" s="14">
        <v>129</v>
      </c>
      <c r="E13" s="14">
        <v>178</v>
      </c>
      <c r="F13" s="14">
        <v>152</v>
      </c>
      <c r="G13" s="14">
        <f t="shared" si="0"/>
        <v>671</v>
      </c>
      <c r="H13" s="15">
        <f t="shared" si="1"/>
        <v>167.75</v>
      </c>
      <c r="I13" s="14">
        <v>2</v>
      </c>
      <c r="J13" s="14"/>
      <c r="K13" s="14">
        <f t="shared" si="2"/>
        <v>679</v>
      </c>
      <c r="L13" s="14">
        <f t="shared" si="3"/>
        <v>129</v>
      </c>
      <c r="M13" s="14">
        <f t="shared" si="4"/>
        <v>212</v>
      </c>
      <c r="N13" s="14">
        <f t="shared" si="5"/>
        <v>83</v>
      </c>
    </row>
    <row r="14" spans="1:14" ht="18">
      <c r="A14" s="12">
        <v>10</v>
      </c>
      <c r="B14" s="16" t="s">
        <v>35</v>
      </c>
      <c r="C14" s="14">
        <v>139</v>
      </c>
      <c r="D14" s="14">
        <v>161</v>
      </c>
      <c r="E14" s="14">
        <v>192</v>
      </c>
      <c r="F14" s="14">
        <v>159</v>
      </c>
      <c r="G14" s="14">
        <f t="shared" si="0"/>
        <v>651</v>
      </c>
      <c r="H14" s="15">
        <f t="shared" si="1"/>
        <v>162.75</v>
      </c>
      <c r="I14" s="14">
        <v>6</v>
      </c>
      <c r="J14" s="14"/>
      <c r="K14" s="14">
        <f t="shared" si="2"/>
        <v>675</v>
      </c>
      <c r="L14" s="14">
        <f t="shared" si="3"/>
        <v>139</v>
      </c>
      <c r="M14" s="14">
        <f t="shared" si="4"/>
        <v>192</v>
      </c>
      <c r="N14" s="14">
        <f t="shared" si="5"/>
        <v>53</v>
      </c>
    </row>
    <row r="15" spans="1:14" ht="18">
      <c r="A15" s="12">
        <v>11</v>
      </c>
      <c r="B15" s="16" t="s">
        <v>36</v>
      </c>
      <c r="C15" s="14">
        <v>135</v>
      </c>
      <c r="D15" s="14">
        <v>163</v>
      </c>
      <c r="E15" s="14">
        <v>134</v>
      </c>
      <c r="F15" s="14">
        <v>155</v>
      </c>
      <c r="G15" s="14">
        <f t="shared" si="0"/>
        <v>587</v>
      </c>
      <c r="H15" s="15">
        <f t="shared" si="1"/>
        <v>146.75</v>
      </c>
      <c r="I15" s="14">
        <v>6</v>
      </c>
      <c r="J15" s="14">
        <v>8</v>
      </c>
      <c r="K15" s="14">
        <f t="shared" si="2"/>
        <v>643</v>
      </c>
      <c r="L15" s="14">
        <f t="shared" si="3"/>
        <v>134</v>
      </c>
      <c r="M15" s="14">
        <f t="shared" si="4"/>
        <v>163</v>
      </c>
      <c r="N15" s="14">
        <f t="shared" si="5"/>
        <v>29</v>
      </c>
    </row>
    <row r="16" spans="1:14" ht="18">
      <c r="A16" s="12">
        <v>12</v>
      </c>
      <c r="B16" s="16" t="s">
        <v>37</v>
      </c>
      <c r="C16" s="14">
        <v>146</v>
      </c>
      <c r="D16" s="14">
        <v>158</v>
      </c>
      <c r="E16" s="14">
        <v>166</v>
      </c>
      <c r="F16" s="14">
        <v>172</v>
      </c>
      <c r="G16" s="14">
        <f t="shared" si="0"/>
        <v>642</v>
      </c>
      <c r="H16" s="15">
        <f t="shared" si="1"/>
        <v>160.5</v>
      </c>
      <c r="I16" s="14">
        <v>0</v>
      </c>
      <c r="J16" s="14"/>
      <c r="K16" s="14">
        <f t="shared" si="2"/>
        <v>642</v>
      </c>
      <c r="L16" s="14">
        <f t="shared" si="3"/>
        <v>146</v>
      </c>
      <c r="M16" s="14">
        <f t="shared" si="4"/>
        <v>172</v>
      </c>
      <c r="N16" s="14">
        <f t="shared" si="5"/>
        <v>26</v>
      </c>
    </row>
    <row r="17" spans="1:14" ht="18">
      <c r="A17" s="12">
        <v>13</v>
      </c>
      <c r="B17" s="20" t="s">
        <v>38</v>
      </c>
      <c r="C17" s="21">
        <v>156</v>
      </c>
      <c r="D17" s="21">
        <v>133</v>
      </c>
      <c r="E17" s="21">
        <v>127</v>
      </c>
      <c r="F17" s="21">
        <v>141</v>
      </c>
      <c r="G17" s="14">
        <f t="shared" si="0"/>
        <v>557</v>
      </c>
      <c r="H17" s="15">
        <f t="shared" si="1"/>
        <v>139.25</v>
      </c>
      <c r="I17" s="21">
        <v>12</v>
      </c>
      <c r="J17" s="21">
        <v>8</v>
      </c>
      <c r="K17" s="14">
        <f t="shared" si="2"/>
        <v>637</v>
      </c>
      <c r="L17" s="14">
        <f t="shared" si="3"/>
        <v>127</v>
      </c>
      <c r="M17" s="14">
        <f t="shared" si="4"/>
        <v>156</v>
      </c>
      <c r="N17" s="14">
        <f t="shared" si="5"/>
        <v>29</v>
      </c>
    </row>
    <row r="18" spans="1:14" ht="18">
      <c r="A18" s="12">
        <v>14</v>
      </c>
      <c r="B18" s="16" t="s">
        <v>39</v>
      </c>
      <c r="C18" s="14">
        <v>164</v>
      </c>
      <c r="D18" s="14">
        <v>165</v>
      </c>
      <c r="E18" s="14">
        <v>138</v>
      </c>
      <c r="F18" s="14">
        <v>160</v>
      </c>
      <c r="G18" s="14">
        <f t="shared" si="0"/>
        <v>627</v>
      </c>
      <c r="H18" s="15">
        <f t="shared" si="1"/>
        <v>156.75</v>
      </c>
      <c r="I18" s="14">
        <v>2</v>
      </c>
      <c r="J18" s="14"/>
      <c r="K18" s="14">
        <f t="shared" si="2"/>
        <v>635</v>
      </c>
      <c r="L18" s="14">
        <f t="shared" si="3"/>
        <v>138</v>
      </c>
      <c r="M18" s="14">
        <f t="shared" si="4"/>
        <v>165</v>
      </c>
      <c r="N18" s="14">
        <f t="shared" si="5"/>
        <v>27</v>
      </c>
    </row>
    <row r="19" spans="1:14" ht="18">
      <c r="A19" s="12">
        <v>15</v>
      </c>
      <c r="B19" s="16" t="s">
        <v>40</v>
      </c>
      <c r="C19" s="14">
        <v>122</v>
      </c>
      <c r="D19" s="14">
        <v>122</v>
      </c>
      <c r="E19" s="14">
        <v>120</v>
      </c>
      <c r="F19" s="14">
        <v>174</v>
      </c>
      <c r="G19" s="14">
        <f t="shared" si="0"/>
        <v>538</v>
      </c>
      <c r="H19" s="15">
        <f t="shared" si="1"/>
        <v>134.5</v>
      </c>
      <c r="I19" s="14">
        <v>16</v>
      </c>
      <c r="J19" s="14">
        <v>8</v>
      </c>
      <c r="K19" s="14">
        <f t="shared" si="2"/>
        <v>634</v>
      </c>
      <c r="L19" s="14">
        <f t="shared" si="3"/>
        <v>120</v>
      </c>
      <c r="M19" s="14">
        <f t="shared" si="4"/>
        <v>174</v>
      </c>
      <c r="N19" s="14">
        <f t="shared" si="5"/>
        <v>54</v>
      </c>
    </row>
    <row r="20" spans="1:14" ht="18">
      <c r="A20" s="12">
        <v>16</v>
      </c>
      <c r="B20" s="16" t="s">
        <v>41</v>
      </c>
      <c r="C20" s="14">
        <v>138</v>
      </c>
      <c r="D20" s="14">
        <v>139</v>
      </c>
      <c r="E20" s="14">
        <v>155</v>
      </c>
      <c r="F20" s="14">
        <v>140</v>
      </c>
      <c r="G20" s="14">
        <f t="shared" si="0"/>
        <v>572</v>
      </c>
      <c r="H20" s="15">
        <f t="shared" si="1"/>
        <v>143</v>
      </c>
      <c r="I20" s="14">
        <v>6</v>
      </c>
      <c r="J20" s="14">
        <v>8</v>
      </c>
      <c r="K20" s="14">
        <f t="shared" si="2"/>
        <v>628</v>
      </c>
      <c r="L20" s="14">
        <f t="shared" si="3"/>
        <v>138</v>
      </c>
      <c r="M20" s="14">
        <f t="shared" si="4"/>
        <v>155</v>
      </c>
      <c r="N20" s="14">
        <f t="shared" si="5"/>
        <v>17</v>
      </c>
    </row>
    <row r="21" spans="1:14" ht="18">
      <c r="A21" s="12">
        <v>17</v>
      </c>
      <c r="B21" s="16" t="s">
        <v>26</v>
      </c>
      <c r="C21" s="14">
        <v>92</v>
      </c>
      <c r="D21" s="14">
        <v>136</v>
      </c>
      <c r="E21" s="14">
        <v>169</v>
      </c>
      <c r="F21" s="14">
        <v>179</v>
      </c>
      <c r="G21" s="14">
        <f t="shared" si="0"/>
        <v>576</v>
      </c>
      <c r="H21" s="15">
        <f t="shared" si="1"/>
        <v>144</v>
      </c>
      <c r="I21" s="14">
        <v>0</v>
      </c>
      <c r="J21" s="14"/>
      <c r="K21" s="14">
        <f t="shared" si="2"/>
        <v>576</v>
      </c>
      <c r="L21" s="14">
        <f t="shared" si="3"/>
        <v>92</v>
      </c>
      <c r="M21" s="14">
        <f t="shared" si="4"/>
        <v>179</v>
      </c>
      <c r="N21" s="14">
        <f t="shared" si="5"/>
        <v>87</v>
      </c>
    </row>
    <row r="22" spans="1:14" ht="18">
      <c r="A22" s="12">
        <v>18</v>
      </c>
      <c r="B22" s="16" t="s">
        <v>42</v>
      </c>
      <c r="C22" s="14">
        <v>143</v>
      </c>
      <c r="D22" s="14">
        <v>129</v>
      </c>
      <c r="E22" s="14">
        <v>154</v>
      </c>
      <c r="F22" s="14">
        <v>132</v>
      </c>
      <c r="G22" s="14">
        <f t="shared" si="0"/>
        <v>558</v>
      </c>
      <c r="H22" s="15">
        <f t="shared" si="1"/>
        <v>139.5</v>
      </c>
      <c r="I22" s="14">
        <v>0</v>
      </c>
      <c r="J22" s="14"/>
      <c r="K22" s="14">
        <f t="shared" si="2"/>
        <v>558</v>
      </c>
      <c r="L22" s="14">
        <f t="shared" si="3"/>
        <v>129</v>
      </c>
      <c r="M22" s="14">
        <f t="shared" si="4"/>
        <v>154</v>
      </c>
      <c r="N22" s="14">
        <f t="shared" si="5"/>
        <v>25</v>
      </c>
    </row>
    <row r="23" spans="1:14" ht="18">
      <c r="A23" s="12">
        <v>19</v>
      </c>
      <c r="B23" s="16" t="s">
        <v>43</v>
      </c>
      <c r="C23" s="14">
        <v>118</v>
      </c>
      <c r="D23" s="14">
        <v>110</v>
      </c>
      <c r="E23" s="14">
        <v>117</v>
      </c>
      <c r="F23" s="14">
        <v>121</v>
      </c>
      <c r="G23" s="14">
        <f t="shared" si="0"/>
        <v>466</v>
      </c>
      <c r="H23" s="15">
        <f t="shared" si="1"/>
        <v>116.5</v>
      </c>
      <c r="I23" s="14">
        <v>14</v>
      </c>
      <c r="J23" s="14">
        <v>8</v>
      </c>
      <c r="K23" s="14">
        <f t="shared" si="2"/>
        <v>554</v>
      </c>
      <c r="L23" s="14">
        <f t="shared" si="3"/>
        <v>110</v>
      </c>
      <c r="M23" s="14">
        <f t="shared" si="4"/>
        <v>121</v>
      </c>
      <c r="N23" s="14">
        <f t="shared" si="5"/>
        <v>11</v>
      </c>
    </row>
    <row r="24" spans="1:14" ht="18">
      <c r="A24" s="12">
        <v>20</v>
      </c>
      <c r="B24" s="13" t="s">
        <v>44</v>
      </c>
      <c r="C24" s="14">
        <v>138</v>
      </c>
      <c r="D24" s="14">
        <v>149</v>
      </c>
      <c r="E24" s="14">
        <v>114</v>
      </c>
      <c r="F24" s="14">
        <v>116</v>
      </c>
      <c r="G24" s="14">
        <f t="shared" si="0"/>
        <v>517</v>
      </c>
      <c r="H24" s="15">
        <f t="shared" si="1"/>
        <v>129.25</v>
      </c>
      <c r="I24" s="14">
        <v>0</v>
      </c>
      <c r="J24" s="14"/>
      <c r="K24" s="14">
        <f t="shared" si="2"/>
        <v>517</v>
      </c>
      <c r="L24" s="14">
        <f t="shared" si="3"/>
        <v>114</v>
      </c>
      <c r="M24" s="14">
        <f t="shared" si="4"/>
        <v>149</v>
      </c>
      <c r="N24" s="14">
        <f t="shared" si="5"/>
        <v>35</v>
      </c>
    </row>
    <row r="25" ht="15">
      <c r="B25" s="22"/>
    </row>
    <row r="26" ht="15">
      <c r="B26" s="22"/>
    </row>
    <row r="27" ht="15">
      <c r="B27" s="22"/>
    </row>
    <row r="28" ht="15">
      <c r="B28" s="22"/>
    </row>
    <row r="29" ht="15">
      <c r="B29" s="22"/>
    </row>
    <row r="30" ht="15">
      <c r="B30" s="22"/>
    </row>
    <row r="31" ht="15">
      <c r="B31" s="22"/>
    </row>
    <row r="32" ht="15">
      <c r="B32" s="22"/>
    </row>
  </sheetData>
  <mergeCells count="2">
    <mergeCell ref="B1:M1"/>
    <mergeCell ref="B2:M2"/>
  </mergeCells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4.00390625" style="1" bestFit="1" customWidth="1"/>
    <col min="2" max="2" width="16.375" style="26" bestFit="1" customWidth="1"/>
    <col min="3" max="5" width="6.00390625" style="23" bestFit="1" customWidth="1"/>
    <col min="6" max="6" width="6.75390625" style="23" customWidth="1"/>
    <col min="7" max="8" width="6.00390625" style="23" bestFit="1" customWidth="1"/>
    <col min="9" max="9" width="5.625" style="23" bestFit="1" customWidth="1"/>
    <col min="10" max="10" width="7.75390625" style="23" customWidth="1"/>
    <col min="11" max="11" width="10.125" style="25" customWidth="1"/>
    <col min="12" max="12" width="9.25390625" style="25" customWidth="1"/>
    <col min="13" max="13" width="8.875" style="25" bestFit="1" customWidth="1"/>
    <col min="14" max="14" width="8.625" style="23" bestFit="1" customWidth="1"/>
    <col min="15" max="16384" width="9.125" style="1" customWidth="1"/>
  </cols>
  <sheetData>
    <row r="1" spans="2:16" ht="19.5">
      <c r="B1" s="42" t="s">
        <v>22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27"/>
      <c r="P1" s="27"/>
    </row>
    <row r="2" spans="2:14" ht="18">
      <c r="B2" s="41" t="s">
        <v>25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ht="18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2" s="11" customFormat="1" ht="71.25">
      <c r="A4" s="5" t="s">
        <v>0</v>
      </c>
      <c r="B4" s="6" t="s">
        <v>1</v>
      </c>
      <c r="C4" s="6">
        <v>1</v>
      </c>
      <c r="D4" s="6">
        <v>2</v>
      </c>
      <c r="E4" s="6">
        <v>3</v>
      </c>
      <c r="F4" s="6">
        <v>4</v>
      </c>
      <c r="G4" s="6">
        <v>5</v>
      </c>
      <c r="H4" s="7" t="s">
        <v>2</v>
      </c>
      <c r="I4" s="9" t="s">
        <v>4</v>
      </c>
      <c r="J4" s="9" t="s">
        <v>17</v>
      </c>
      <c r="K4" s="28" t="s">
        <v>18</v>
      </c>
      <c r="L4" s="10" t="s">
        <v>6</v>
      </c>
    </row>
    <row r="5" spans="1:14" ht="18">
      <c r="A5" s="12">
        <v>1</v>
      </c>
      <c r="B5" s="16" t="s">
        <v>14</v>
      </c>
      <c r="C5" s="18">
        <v>163</v>
      </c>
      <c r="D5" s="18">
        <v>156</v>
      </c>
      <c r="E5" s="29">
        <v>212</v>
      </c>
      <c r="F5" s="29">
        <v>213</v>
      </c>
      <c r="G5" s="29">
        <v>199</v>
      </c>
      <c r="H5" s="14">
        <f aca="true" t="shared" si="0" ref="H5:H10">SUM(C5:G5)</f>
        <v>943</v>
      </c>
      <c r="I5" s="14">
        <v>0</v>
      </c>
      <c r="J5" s="14"/>
      <c r="K5" s="14">
        <v>30</v>
      </c>
      <c r="L5" s="14">
        <f aca="true" t="shared" si="1" ref="L5:L10">H5+(I5+J5)*5+K5</f>
        <v>973</v>
      </c>
      <c r="M5" s="1"/>
      <c r="N5" s="1"/>
    </row>
    <row r="6" spans="1:14" ht="18">
      <c r="A6" s="12">
        <v>2</v>
      </c>
      <c r="B6" s="16" t="s">
        <v>13</v>
      </c>
      <c r="C6" s="29">
        <v>191</v>
      </c>
      <c r="D6" s="29">
        <v>167</v>
      </c>
      <c r="E6" s="29">
        <v>197</v>
      </c>
      <c r="F6" s="18">
        <v>170</v>
      </c>
      <c r="G6" s="29">
        <v>201</v>
      </c>
      <c r="H6" s="14">
        <f t="shared" si="0"/>
        <v>926</v>
      </c>
      <c r="I6" s="14">
        <v>0</v>
      </c>
      <c r="J6" s="14"/>
      <c r="K6" s="14">
        <v>40</v>
      </c>
      <c r="L6" s="14">
        <f t="shared" si="1"/>
        <v>966</v>
      </c>
      <c r="M6" s="1"/>
      <c r="N6" s="1"/>
    </row>
    <row r="7" spans="1:14" ht="18">
      <c r="A7" s="12">
        <v>3</v>
      </c>
      <c r="B7" s="16" t="s">
        <v>11</v>
      </c>
      <c r="C7" s="29">
        <v>220</v>
      </c>
      <c r="D7" s="18">
        <v>129</v>
      </c>
      <c r="E7" s="29">
        <v>203</v>
      </c>
      <c r="F7" s="18">
        <v>167</v>
      </c>
      <c r="G7" s="18">
        <v>165</v>
      </c>
      <c r="H7" s="14">
        <f t="shared" si="0"/>
        <v>884</v>
      </c>
      <c r="I7" s="14">
        <v>2</v>
      </c>
      <c r="J7" s="14"/>
      <c r="K7" s="14">
        <v>20</v>
      </c>
      <c r="L7" s="14">
        <f t="shared" si="1"/>
        <v>914</v>
      </c>
      <c r="M7" s="1"/>
      <c r="N7" s="1"/>
    </row>
    <row r="8" spans="1:14" ht="18">
      <c r="A8" s="12">
        <v>4</v>
      </c>
      <c r="B8" s="16" t="s">
        <v>16</v>
      </c>
      <c r="C8" s="18">
        <v>148</v>
      </c>
      <c r="D8" s="29">
        <v>168</v>
      </c>
      <c r="E8" s="18">
        <v>177</v>
      </c>
      <c r="F8" s="18">
        <v>172</v>
      </c>
      <c r="G8" s="29">
        <v>156</v>
      </c>
      <c r="H8" s="14">
        <f t="shared" si="0"/>
        <v>821</v>
      </c>
      <c r="I8" s="14">
        <v>10</v>
      </c>
      <c r="J8" s="14"/>
      <c r="K8" s="30">
        <v>20</v>
      </c>
      <c r="L8" s="14">
        <f t="shared" si="1"/>
        <v>891</v>
      </c>
      <c r="M8" s="1"/>
      <c r="N8" s="1"/>
    </row>
    <row r="9" spans="1:14" ht="18">
      <c r="A9" s="12">
        <v>5</v>
      </c>
      <c r="B9" s="16" t="s">
        <v>15</v>
      </c>
      <c r="C9" s="18">
        <v>158</v>
      </c>
      <c r="D9" s="29">
        <v>180</v>
      </c>
      <c r="E9" s="18">
        <v>148</v>
      </c>
      <c r="F9" s="29">
        <v>233</v>
      </c>
      <c r="G9" s="18">
        <v>150</v>
      </c>
      <c r="H9" s="14">
        <f t="shared" si="0"/>
        <v>869</v>
      </c>
      <c r="I9" s="14">
        <v>0</v>
      </c>
      <c r="J9" s="14"/>
      <c r="K9" s="14">
        <v>20</v>
      </c>
      <c r="L9" s="14">
        <f t="shared" si="1"/>
        <v>889</v>
      </c>
      <c r="M9" s="1"/>
      <c r="N9" s="1"/>
    </row>
    <row r="10" spans="1:14" ht="18">
      <c r="A10" s="12">
        <v>6</v>
      </c>
      <c r="B10" s="16" t="s">
        <v>12</v>
      </c>
      <c r="C10" s="29">
        <v>146</v>
      </c>
      <c r="D10" s="18">
        <v>154</v>
      </c>
      <c r="E10" s="18">
        <v>174</v>
      </c>
      <c r="F10" s="29">
        <v>156</v>
      </c>
      <c r="G10" s="18">
        <v>114</v>
      </c>
      <c r="H10" s="14">
        <f t="shared" si="0"/>
        <v>744</v>
      </c>
      <c r="I10" s="14">
        <v>12</v>
      </c>
      <c r="J10" s="14">
        <v>8</v>
      </c>
      <c r="K10" s="14">
        <v>20</v>
      </c>
      <c r="L10" s="14">
        <f t="shared" si="1"/>
        <v>864</v>
      </c>
      <c r="M10" s="1"/>
      <c r="N10" s="1"/>
    </row>
    <row r="11" spans="1:14" ht="18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5"/>
      <c r="L11" s="34"/>
      <c r="M11" s="34"/>
      <c r="N11" s="34"/>
    </row>
    <row r="12" spans="1:14" ht="18">
      <c r="A12" s="32"/>
      <c r="B12" s="33"/>
      <c r="C12" s="34"/>
      <c r="D12" s="29">
        <v>10</v>
      </c>
      <c r="E12" s="36" t="s">
        <v>19</v>
      </c>
      <c r="F12" s="37" t="s">
        <v>20</v>
      </c>
      <c r="G12" s="36"/>
      <c r="H12" s="36"/>
      <c r="I12" s="36"/>
      <c r="J12" s="34"/>
      <c r="K12" s="31">
        <v>5</v>
      </c>
      <c r="L12" s="36" t="s">
        <v>19</v>
      </c>
      <c r="M12" s="37" t="s">
        <v>21</v>
      </c>
      <c r="N12" s="36"/>
    </row>
    <row r="13" spans="1:14" ht="18">
      <c r="A13" s="32"/>
      <c r="B13" s="33"/>
      <c r="C13" s="34"/>
      <c r="D13" s="36"/>
      <c r="E13" s="36"/>
      <c r="F13" s="36"/>
      <c r="G13" s="36"/>
      <c r="H13" s="36"/>
      <c r="I13" s="36"/>
      <c r="J13" s="34"/>
      <c r="K13" s="34"/>
      <c r="L13" s="34"/>
      <c r="M13" s="34"/>
      <c r="N13" s="34"/>
    </row>
    <row r="14" spans="1:14" ht="18">
      <c r="A14" s="32"/>
      <c r="B14" s="33"/>
      <c r="C14" s="34"/>
      <c r="J14" s="34"/>
      <c r="K14" s="34"/>
      <c r="L14" s="34"/>
      <c r="M14" s="34"/>
      <c r="N14" s="34"/>
    </row>
    <row r="15" spans="1:14" ht="18">
      <c r="A15" s="32"/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4" ht="18">
      <c r="A16" s="32"/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4" ht="18">
      <c r="A17" s="32"/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14" ht="18">
      <c r="A18" s="32"/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4" ht="18">
      <c r="A19" s="32"/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1:14" ht="18">
      <c r="A20" s="32"/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1:14" ht="18">
      <c r="A21" s="32"/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1:14" ht="18">
      <c r="A22" s="32"/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4" ht="18">
      <c r="A23" s="32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14" ht="18">
      <c r="A24" s="32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1:14" ht="18">
      <c r="A25" s="32"/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4" ht="18">
      <c r="A26" s="32"/>
      <c r="B26" s="38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14" ht="18">
      <c r="A27" s="32"/>
      <c r="B27" s="38"/>
      <c r="C27" s="39"/>
      <c r="D27" s="39"/>
      <c r="E27" s="39"/>
      <c r="F27" s="39"/>
      <c r="G27" s="39"/>
      <c r="H27" s="39"/>
      <c r="I27" s="39"/>
      <c r="J27" s="39"/>
      <c r="K27" s="34"/>
      <c r="L27" s="34"/>
      <c r="M27" s="34"/>
      <c r="N27" s="34"/>
    </row>
    <row r="28" spans="1:14" ht="18">
      <c r="A28" s="32"/>
      <c r="C28" s="39"/>
      <c r="D28" s="39"/>
      <c r="E28" s="39"/>
      <c r="F28" s="39"/>
      <c r="G28" s="39"/>
      <c r="H28" s="39"/>
      <c r="I28" s="39"/>
      <c r="J28" s="39"/>
      <c r="L28" s="34"/>
      <c r="M28" s="34"/>
      <c r="N28" s="34"/>
    </row>
  </sheetData>
  <mergeCells count="2">
    <mergeCell ref="B1:N1"/>
    <mergeCell ref="B2:N2"/>
  </mergeCells>
  <printOptions/>
  <pageMargins left="1.66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</dc:creator>
  <cp:keywords/>
  <dc:description/>
  <cp:lastModifiedBy>Designer</cp:lastModifiedBy>
  <cp:lastPrinted>2006-12-10T13:31:20Z</cp:lastPrinted>
  <dcterms:created xsi:type="dcterms:W3CDTF">2006-12-10T09:18:21Z</dcterms:created>
  <dcterms:modified xsi:type="dcterms:W3CDTF">2006-12-12T12:23:25Z</dcterms:modified>
  <cp:category/>
  <cp:version/>
  <cp:contentType/>
  <cp:contentStatus/>
</cp:coreProperties>
</file>