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отбор" sheetId="1" r:id="rId1"/>
    <sheet name="  чф   " sheetId="2" r:id="rId2"/>
    <sheet name="пф и финал" sheetId="3" r:id="rId3"/>
  </sheets>
  <definedNames/>
  <calcPr fullCalcOnLoad="1"/>
</workbook>
</file>

<file path=xl/sharedStrings.xml><?xml version="1.0" encoding="utf-8"?>
<sst xmlns="http://schemas.openxmlformats.org/spreadsheetml/2006/main" count="124" uniqueCount="51">
  <si>
    <t>Рейтинговый турнир</t>
  </si>
  <si>
    <t>№</t>
  </si>
  <si>
    <t>Имя Игрока</t>
  </si>
  <si>
    <t>Сумма по партиям</t>
  </si>
  <si>
    <t>Средний</t>
  </si>
  <si>
    <t>Гандикап</t>
  </si>
  <si>
    <t>Общая сумма</t>
  </si>
  <si>
    <t>Игнатик Михаил</t>
  </si>
  <si>
    <t>Чурбанов Михаил</t>
  </si>
  <si>
    <t>Петров Олег</t>
  </si>
  <si>
    <t xml:space="preserve">Лукин Игорь </t>
  </si>
  <si>
    <t>Бердино Александр</t>
  </si>
  <si>
    <t>Кобылин Константин</t>
  </si>
  <si>
    <t>Зиннатулин Саша</t>
  </si>
  <si>
    <t>Бокарев Михаил</t>
  </si>
  <si>
    <t>Мельников Владимир</t>
  </si>
  <si>
    <t>Петрович Зоран</t>
  </si>
  <si>
    <t>Мохорева Ирина</t>
  </si>
  <si>
    <t>Кобелева Наталья</t>
  </si>
  <si>
    <t>Федоров Игорь</t>
  </si>
  <si>
    <t>Бареева Катя</t>
  </si>
  <si>
    <t>Шлоссер Маргарита</t>
  </si>
  <si>
    <t>Спиридонова Олеся</t>
  </si>
  <si>
    <t>5 мая 2008 г., отборочные игры</t>
  </si>
  <si>
    <t>гандикап</t>
  </si>
  <si>
    <t xml:space="preserve">Сумма </t>
  </si>
  <si>
    <t>Место</t>
  </si>
  <si>
    <t>Бонус</t>
  </si>
  <si>
    <t>Группа А</t>
  </si>
  <si>
    <t>Группа В</t>
  </si>
  <si>
    <t>Группа С</t>
  </si>
  <si>
    <t xml:space="preserve">                                            Рейтинговый турнир 5  мая 2008г.</t>
  </si>
  <si>
    <t xml:space="preserve">                                         Четвертьфинальный групповой этап</t>
  </si>
  <si>
    <t>Красная группа</t>
  </si>
  <si>
    <t>Синяя группа</t>
  </si>
  <si>
    <t xml:space="preserve">                                         Полуфинальный групповой этап</t>
  </si>
  <si>
    <t xml:space="preserve">                                         Рейтинговый турнир 5  мая 2008г.</t>
  </si>
  <si>
    <t>За 3 место</t>
  </si>
  <si>
    <t xml:space="preserve">Итог </t>
  </si>
  <si>
    <t>За 1 место</t>
  </si>
  <si>
    <t>Место в группе</t>
  </si>
  <si>
    <t xml:space="preserve">                                                       Финал</t>
  </si>
  <si>
    <t>Группа</t>
  </si>
  <si>
    <t>А</t>
  </si>
  <si>
    <t>В</t>
  </si>
  <si>
    <t>С</t>
  </si>
  <si>
    <t xml:space="preserve">Иванов Максим </t>
  </si>
  <si>
    <t>Краянова Юля</t>
  </si>
  <si>
    <t>Зиннатулина Мила</t>
  </si>
  <si>
    <t>Морозов Алексей</t>
  </si>
  <si>
    <t>Лубнина 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</si>
</sst>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b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" borderId="15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8" customWidth="1"/>
    <col min="2" max="2" width="28.75390625" style="8" customWidth="1"/>
    <col min="3" max="8" width="7.75390625" style="8" customWidth="1"/>
    <col min="9" max="9" width="11.375" style="8" customWidth="1"/>
    <col min="10" max="10" width="9.625" style="8" customWidth="1"/>
    <col min="11" max="11" width="8.625" style="8" customWidth="1"/>
    <col min="12" max="12" width="10.375" style="8" customWidth="1"/>
    <col min="13" max="13" width="10.125" style="93" customWidth="1"/>
    <col min="14" max="16384" width="9.125" style="8" customWidth="1"/>
  </cols>
  <sheetData>
    <row r="1" spans="1:12" ht="15.75">
      <c r="A1" s="7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.75">
      <c r="A2" s="7"/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6.5" thickBot="1">
      <c r="A3" s="7"/>
      <c r="B3" s="9"/>
      <c r="C3" s="9"/>
      <c r="D3" s="9"/>
      <c r="E3" s="9"/>
      <c r="F3" s="9"/>
      <c r="G3" s="9"/>
      <c r="H3" s="9"/>
      <c r="I3" s="9"/>
      <c r="J3" s="10"/>
      <c r="K3" s="9"/>
      <c r="L3" s="9"/>
    </row>
    <row r="4" spans="1:13" ht="43.5" thickBot="1">
      <c r="A4" s="11" t="s">
        <v>1</v>
      </c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2" t="s">
        <v>3</v>
      </c>
      <c r="J4" s="12" t="s">
        <v>4</v>
      </c>
      <c r="K4" s="1" t="s">
        <v>5</v>
      </c>
      <c r="L4" s="1" t="s">
        <v>6</v>
      </c>
      <c r="M4" s="63" t="s">
        <v>42</v>
      </c>
    </row>
    <row r="5" spans="1:13" ht="15">
      <c r="A5" s="13">
        <v>1</v>
      </c>
      <c r="B5" s="14" t="s">
        <v>8</v>
      </c>
      <c r="C5" s="15">
        <v>183</v>
      </c>
      <c r="D5" s="15">
        <v>148</v>
      </c>
      <c r="E5" s="15">
        <v>214</v>
      </c>
      <c r="F5" s="15">
        <v>225</v>
      </c>
      <c r="G5" s="15">
        <v>185</v>
      </c>
      <c r="H5" s="15">
        <v>179</v>
      </c>
      <c r="I5" s="16">
        <f aca="true" t="shared" si="0" ref="I5:I25">SUM(C5:H5)</f>
        <v>1134</v>
      </c>
      <c r="J5" s="17">
        <f aca="true" t="shared" si="1" ref="J5:J25">I5/6</f>
        <v>189</v>
      </c>
      <c r="K5" s="15"/>
      <c r="L5" s="16">
        <f aca="true" t="shared" si="2" ref="L5:L25">I5+(K5*6)</f>
        <v>1134</v>
      </c>
      <c r="M5" s="31" t="s">
        <v>43</v>
      </c>
    </row>
    <row r="6" spans="1:13" ht="15">
      <c r="A6" s="18">
        <v>2</v>
      </c>
      <c r="B6" s="19" t="s">
        <v>47</v>
      </c>
      <c r="C6" s="20">
        <v>202</v>
      </c>
      <c r="D6" s="20">
        <v>201</v>
      </c>
      <c r="E6" s="20">
        <v>200</v>
      </c>
      <c r="F6" s="20">
        <v>162</v>
      </c>
      <c r="G6" s="20">
        <v>137</v>
      </c>
      <c r="H6" s="20">
        <v>155</v>
      </c>
      <c r="I6" s="21">
        <f t="shared" si="0"/>
        <v>1057</v>
      </c>
      <c r="J6" s="22">
        <f t="shared" si="1"/>
        <v>176.16666666666666</v>
      </c>
      <c r="K6" s="20">
        <v>8</v>
      </c>
      <c r="L6" s="21">
        <f t="shared" si="2"/>
        <v>1105</v>
      </c>
      <c r="M6" s="32" t="s">
        <v>44</v>
      </c>
    </row>
    <row r="7" spans="1:13" ht="15">
      <c r="A7" s="18">
        <v>3</v>
      </c>
      <c r="B7" s="19" t="s">
        <v>11</v>
      </c>
      <c r="C7" s="20">
        <v>200</v>
      </c>
      <c r="D7" s="20">
        <v>154</v>
      </c>
      <c r="E7" s="20">
        <v>201</v>
      </c>
      <c r="F7" s="20">
        <v>159</v>
      </c>
      <c r="G7" s="20">
        <v>157</v>
      </c>
      <c r="H7" s="20">
        <v>191</v>
      </c>
      <c r="I7" s="21">
        <f t="shared" si="0"/>
        <v>1062</v>
      </c>
      <c r="J7" s="22">
        <f t="shared" si="1"/>
        <v>177</v>
      </c>
      <c r="K7" s="20"/>
      <c r="L7" s="21">
        <f t="shared" si="2"/>
        <v>1062</v>
      </c>
      <c r="M7" s="32" t="s">
        <v>45</v>
      </c>
    </row>
    <row r="8" spans="1:13" ht="15">
      <c r="A8" s="18">
        <v>4</v>
      </c>
      <c r="B8" s="19" t="s">
        <v>7</v>
      </c>
      <c r="C8" s="20">
        <v>158</v>
      </c>
      <c r="D8" s="20">
        <v>170</v>
      </c>
      <c r="E8" s="20">
        <v>199</v>
      </c>
      <c r="F8" s="20">
        <v>191</v>
      </c>
      <c r="G8" s="20">
        <v>193</v>
      </c>
      <c r="H8" s="20">
        <v>144</v>
      </c>
      <c r="I8" s="21">
        <f t="shared" si="0"/>
        <v>1055</v>
      </c>
      <c r="J8" s="22">
        <f t="shared" si="1"/>
        <v>175.83333333333334</v>
      </c>
      <c r="K8" s="20"/>
      <c r="L8" s="96">
        <f t="shared" si="2"/>
        <v>1055</v>
      </c>
      <c r="M8" s="32" t="s">
        <v>45</v>
      </c>
    </row>
    <row r="9" spans="1:13" ht="15">
      <c r="A9" s="18">
        <v>5</v>
      </c>
      <c r="B9" s="23" t="s">
        <v>10</v>
      </c>
      <c r="C9" s="3">
        <v>167</v>
      </c>
      <c r="D9" s="3">
        <v>177</v>
      </c>
      <c r="E9" s="3">
        <v>198</v>
      </c>
      <c r="F9" s="3">
        <v>175</v>
      </c>
      <c r="G9" s="3">
        <v>197</v>
      </c>
      <c r="H9" s="3">
        <v>138</v>
      </c>
      <c r="I9" s="21">
        <f t="shared" si="0"/>
        <v>1052</v>
      </c>
      <c r="J9" s="22">
        <f t="shared" si="1"/>
        <v>175.33333333333334</v>
      </c>
      <c r="K9" s="4"/>
      <c r="L9" s="21">
        <f t="shared" si="2"/>
        <v>1052</v>
      </c>
      <c r="M9" s="32" t="s">
        <v>44</v>
      </c>
    </row>
    <row r="10" spans="1:13" ht="15">
      <c r="A10" s="18">
        <v>6</v>
      </c>
      <c r="B10" s="19" t="s">
        <v>17</v>
      </c>
      <c r="C10" s="20">
        <v>141</v>
      </c>
      <c r="D10" s="20">
        <v>144</v>
      </c>
      <c r="E10" s="20">
        <v>151</v>
      </c>
      <c r="F10" s="20">
        <v>138</v>
      </c>
      <c r="G10" s="20">
        <v>231</v>
      </c>
      <c r="H10" s="20">
        <v>181</v>
      </c>
      <c r="I10" s="21">
        <f t="shared" si="0"/>
        <v>986</v>
      </c>
      <c r="J10" s="22">
        <f t="shared" si="1"/>
        <v>164.33333333333334</v>
      </c>
      <c r="K10" s="20">
        <v>8</v>
      </c>
      <c r="L10" s="21">
        <f t="shared" si="2"/>
        <v>1034</v>
      </c>
      <c r="M10" s="32" t="s">
        <v>43</v>
      </c>
    </row>
    <row r="11" spans="1:13" ht="15">
      <c r="A11" s="18">
        <v>7</v>
      </c>
      <c r="B11" s="23" t="s">
        <v>14</v>
      </c>
      <c r="C11" s="97">
        <v>142</v>
      </c>
      <c r="D11" s="97">
        <v>205</v>
      </c>
      <c r="E11" s="97">
        <v>194</v>
      </c>
      <c r="F11" s="97">
        <v>177</v>
      </c>
      <c r="G11" s="97">
        <v>136</v>
      </c>
      <c r="H11" s="97">
        <v>179</v>
      </c>
      <c r="I11" s="21">
        <f t="shared" si="0"/>
        <v>1033</v>
      </c>
      <c r="J11" s="22">
        <f t="shared" si="1"/>
        <v>172.16666666666666</v>
      </c>
      <c r="K11" s="95"/>
      <c r="L11" s="21">
        <f t="shared" si="2"/>
        <v>1033</v>
      </c>
      <c r="M11" s="32" t="s">
        <v>44</v>
      </c>
    </row>
    <row r="12" spans="1:13" ht="15.75">
      <c r="A12" s="18">
        <v>8</v>
      </c>
      <c r="B12" s="19" t="s">
        <v>49</v>
      </c>
      <c r="C12" s="20">
        <v>161</v>
      </c>
      <c r="D12" s="20">
        <v>169</v>
      </c>
      <c r="E12" s="20">
        <v>150</v>
      </c>
      <c r="F12" s="20">
        <v>159</v>
      </c>
      <c r="G12" s="20">
        <v>200</v>
      </c>
      <c r="H12" s="20">
        <v>178</v>
      </c>
      <c r="I12" s="21">
        <f t="shared" si="0"/>
        <v>1017</v>
      </c>
      <c r="J12" s="22">
        <f t="shared" si="1"/>
        <v>169.5</v>
      </c>
      <c r="K12" s="20"/>
      <c r="L12" s="21">
        <f t="shared" si="2"/>
        <v>1017</v>
      </c>
      <c r="M12" s="94" t="s">
        <v>43</v>
      </c>
    </row>
    <row r="13" spans="1:13" ht="15">
      <c r="A13" s="18">
        <v>9</v>
      </c>
      <c r="B13" s="19" t="s">
        <v>18</v>
      </c>
      <c r="C13" s="20">
        <v>143</v>
      </c>
      <c r="D13" s="20">
        <v>170</v>
      </c>
      <c r="E13" s="20">
        <v>147</v>
      </c>
      <c r="F13" s="20">
        <v>181</v>
      </c>
      <c r="G13" s="20">
        <v>152</v>
      </c>
      <c r="H13" s="20">
        <v>166</v>
      </c>
      <c r="I13" s="21">
        <f t="shared" si="0"/>
        <v>959</v>
      </c>
      <c r="J13" s="22">
        <f t="shared" si="1"/>
        <v>159.83333333333334</v>
      </c>
      <c r="K13" s="20">
        <v>8</v>
      </c>
      <c r="L13" s="21">
        <f t="shared" si="2"/>
        <v>1007</v>
      </c>
      <c r="M13" s="71" t="s">
        <v>45</v>
      </c>
    </row>
    <row r="14" spans="1:13" ht="15">
      <c r="A14" s="18">
        <v>10</v>
      </c>
      <c r="B14" s="19" t="s">
        <v>16</v>
      </c>
      <c r="C14" s="20">
        <v>188</v>
      </c>
      <c r="D14" s="20">
        <v>156</v>
      </c>
      <c r="E14" s="20">
        <v>172</v>
      </c>
      <c r="F14" s="20">
        <v>194</v>
      </c>
      <c r="G14" s="20">
        <v>150</v>
      </c>
      <c r="H14" s="20">
        <v>144</v>
      </c>
      <c r="I14" s="21">
        <f t="shared" si="0"/>
        <v>1004</v>
      </c>
      <c r="J14" s="22">
        <f t="shared" si="1"/>
        <v>167.33333333333334</v>
      </c>
      <c r="K14" s="20"/>
      <c r="L14" s="21">
        <f t="shared" si="2"/>
        <v>1004</v>
      </c>
      <c r="M14" s="32" t="s">
        <v>43</v>
      </c>
    </row>
    <row r="15" spans="1:13" ht="15">
      <c r="A15" s="13">
        <v>11</v>
      </c>
      <c r="B15" s="14" t="s">
        <v>13</v>
      </c>
      <c r="C15" s="15">
        <v>145</v>
      </c>
      <c r="D15" s="15">
        <v>185</v>
      </c>
      <c r="E15" s="15">
        <v>168</v>
      </c>
      <c r="F15" s="15">
        <v>158</v>
      </c>
      <c r="G15" s="15">
        <v>159</v>
      </c>
      <c r="H15" s="15">
        <v>179</v>
      </c>
      <c r="I15" s="16">
        <f t="shared" si="0"/>
        <v>994</v>
      </c>
      <c r="J15" s="17">
        <f t="shared" si="1"/>
        <v>165.66666666666666</v>
      </c>
      <c r="K15" s="16"/>
      <c r="L15" s="16">
        <f t="shared" si="2"/>
        <v>994</v>
      </c>
      <c r="M15" s="32" t="s">
        <v>45</v>
      </c>
    </row>
    <row r="16" spans="1:13" ht="15">
      <c r="A16" s="18">
        <v>12</v>
      </c>
      <c r="B16" s="19" t="s">
        <v>19</v>
      </c>
      <c r="C16" s="20">
        <v>186</v>
      </c>
      <c r="D16" s="20">
        <v>160</v>
      </c>
      <c r="E16" s="20">
        <v>154</v>
      </c>
      <c r="F16" s="20">
        <v>182</v>
      </c>
      <c r="G16" s="20">
        <v>132</v>
      </c>
      <c r="H16" s="20">
        <v>179</v>
      </c>
      <c r="I16" s="21">
        <f t="shared" si="0"/>
        <v>993</v>
      </c>
      <c r="J16" s="22">
        <f t="shared" si="1"/>
        <v>165.5</v>
      </c>
      <c r="K16" s="20"/>
      <c r="L16" s="21">
        <f t="shared" si="2"/>
        <v>993</v>
      </c>
      <c r="M16" s="32" t="s">
        <v>44</v>
      </c>
    </row>
    <row r="17" spans="1:13" ht="15">
      <c r="A17" s="18">
        <v>13</v>
      </c>
      <c r="B17" s="19" t="s">
        <v>50</v>
      </c>
      <c r="C17" s="15">
        <v>111</v>
      </c>
      <c r="D17" s="15">
        <v>134</v>
      </c>
      <c r="E17" s="15">
        <v>167</v>
      </c>
      <c r="F17" s="15">
        <v>207</v>
      </c>
      <c r="G17" s="15">
        <v>134</v>
      </c>
      <c r="H17" s="15">
        <v>189</v>
      </c>
      <c r="I17" s="21">
        <f t="shared" si="0"/>
        <v>942</v>
      </c>
      <c r="J17" s="22">
        <f t="shared" si="1"/>
        <v>157</v>
      </c>
      <c r="K17" s="15">
        <v>8</v>
      </c>
      <c r="L17" s="21">
        <f t="shared" si="2"/>
        <v>990</v>
      </c>
      <c r="M17" s="32" t="s">
        <v>45</v>
      </c>
    </row>
    <row r="18" spans="1:13" ht="15">
      <c r="A18" s="18">
        <v>14</v>
      </c>
      <c r="B18" s="19" t="s">
        <v>9</v>
      </c>
      <c r="C18" s="20">
        <v>198</v>
      </c>
      <c r="D18" s="20">
        <v>184</v>
      </c>
      <c r="E18" s="20">
        <v>147</v>
      </c>
      <c r="F18" s="20">
        <v>170</v>
      </c>
      <c r="G18" s="20">
        <v>108</v>
      </c>
      <c r="H18" s="20">
        <v>174</v>
      </c>
      <c r="I18" s="21">
        <f t="shared" si="0"/>
        <v>981</v>
      </c>
      <c r="J18" s="22">
        <f t="shared" si="1"/>
        <v>163.5</v>
      </c>
      <c r="K18" s="20"/>
      <c r="L18" s="21">
        <f t="shared" si="2"/>
        <v>981</v>
      </c>
      <c r="M18" s="32" t="s">
        <v>44</v>
      </c>
    </row>
    <row r="19" spans="1:13" ht="15.75" thickBot="1">
      <c r="A19" s="67">
        <v>15</v>
      </c>
      <c r="B19" s="25" t="s">
        <v>15</v>
      </c>
      <c r="C19" s="68">
        <v>147</v>
      </c>
      <c r="D19" s="68">
        <v>120</v>
      </c>
      <c r="E19" s="68">
        <v>200</v>
      </c>
      <c r="F19" s="68">
        <v>158</v>
      </c>
      <c r="G19" s="68">
        <v>162</v>
      </c>
      <c r="H19" s="68">
        <v>178</v>
      </c>
      <c r="I19" s="69">
        <f t="shared" si="0"/>
        <v>965</v>
      </c>
      <c r="J19" s="70">
        <f t="shared" si="1"/>
        <v>160.83333333333334</v>
      </c>
      <c r="K19" s="68"/>
      <c r="L19" s="69">
        <f t="shared" si="2"/>
        <v>965</v>
      </c>
      <c r="M19" s="72" t="s">
        <v>43</v>
      </c>
    </row>
    <row r="20" spans="1:13" ht="15">
      <c r="A20" s="18">
        <v>16</v>
      </c>
      <c r="B20" s="14" t="s">
        <v>12</v>
      </c>
      <c r="C20" s="64">
        <v>177</v>
      </c>
      <c r="D20" s="64">
        <v>140</v>
      </c>
      <c r="E20" s="64">
        <v>128</v>
      </c>
      <c r="F20" s="64">
        <v>182</v>
      </c>
      <c r="G20" s="64">
        <v>151</v>
      </c>
      <c r="H20" s="64">
        <v>165</v>
      </c>
      <c r="I20" s="65">
        <f t="shared" si="0"/>
        <v>943</v>
      </c>
      <c r="J20" s="66">
        <f t="shared" si="1"/>
        <v>157.16666666666666</v>
      </c>
      <c r="K20" s="64"/>
      <c r="L20" s="65">
        <f t="shared" si="2"/>
        <v>943</v>
      </c>
      <c r="M20" s="92"/>
    </row>
    <row r="21" spans="1:13" ht="15.75">
      <c r="A21" s="67">
        <v>17</v>
      </c>
      <c r="B21" s="19" t="s">
        <v>20</v>
      </c>
      <c r="C21" s="20">
        <v>141</v>
      </c>
      <c r="D21" s="20">
        <v>114</v>
      </c>
      <c r="E21" s="20">
        <v>164</v>
      </c>
      <c r="F21" s="20">
        <v>139</v>
      </c>
      <c r="G21" s="20">
        <v>145</v>
      </c>
      <c r="H21" s="20">
        <v>113</v>
      </c>
      <c r="I21" s="21">
        <f t="shared" si="0"/>
        <v>816</v>
      </c>
      <c r="J21" s="22">
        <f t="shared" si="1"/>
        <v>136</v>
      </c>
      <c r="K21" s="20">
        <v>8</v>
      </c>
      <c r="L21" s="21">
        <f t="shared" si="2"/>
        <v>864</v>
      </c>
      <c r="M21" s="94"/>
    </row>
    <row r="22" spans="1:13" ht="15.75">
      <c r="A22" s="18">
        <v>18</v>
      </c>
      <c r="B22" s="19" t="s">
        <v>21</v>
      </c>
      <c r="C22" s="20">
        <v>126</v>
      </c>
      <c r="D22" s="20">
        <v>128</v>
      </c>
      <c r="E22" s="20">
        <v>111</v>
      </c>
      <c r="F22" s="20">
        <v>126</v>
      </c>
      <c r="G22" s="20">
        <v>133</v>
      </c>
      <c r="H22" s="20">
        <v>188</v>
      </c>
      <c r="I22" s="21">
        <f t="shared" si="0"/>
        <v>812</v>
      </c>
      <c r="J22" s="22">
        <f t="shared" si="1"/>
        <v>135.33333333333334</v>
      </c>
      <c r="K22" s="20">
        <v>8</v>
      </c>
      <c r="L22" s="21">
        <f t="shared" si="2"/>
        <v>860</v>
      </c>
      <c r="M22" s="94"/>
    </row>
    <row r="23" spans="1:13" ht="15.75">
      <c r="A23" s="67">
        <v>19</v>
      </c>
      <c r="B23" s="19" t="s">
        <v>22</v>
      </c>
      <c r="C23" s="20">
        <v>136</v>
      </c>
      <c r="D23" s="20">
        <v>118</v>
      </c>
      <c r="E23" s="20">
        <v>107</v>
      </c>
      <c r="F23" s="20">
        <v>152</v>
      </c>
      <c r="G23" s="20">
        <v>134</v>
      </c>
      <c r="H23" s="20">
        <v>125</v>
      </c>
      <c r="I23" s="21">
        <f t="shared" si="0"/>
        <v>772</v>
      </c>
      <c r="J23" s="22">
        <f t="shared" si="1"/>
        <v>128.66666666666666</v>
      </c>
      <c r="K23" s="20">
        <v>8</v>
      </c>
      <c r="L23" s="21">
        <f t="shared" si="2"/>
        <v>820</v>
      </c>
      <c r="M23" s="94"/>
    </row>
    <row r="24" spans="1:13" ht="15.75">
      <c r="A24" s="18">
        <v>20</v>
      </c>
      <c r="B24" s="19" t="s">
        <v>46</v>
      </c>
      <c r="C24" s="20">
        <v>116</v>
      </c>
      <c r="D24" s="20">
        <v>100</v>
      </c>
      <c r="E24" s="20">
        <v>159</v>
      </c>
      <c r="F24" s="20">
        <v>104</v>
      </c>
      <c r="G24" s="20">
        <v>164</v>
      </c>
      <c r="H24" s="20">
        <v>164</v>
      </c>
      <c r="I24" s="21">
        <f t="shared" si="0"/>
        <v>807</v>
      </c>
      <c r="J24" s="22">
        <f t="shared" si="1"/>
        <v>134.5</v>
      </c>
      <c r="K24" s="20"/>
      <c r="L24" s="21">
        <f t="shared" si="2"/>
        <v>807</v>
      </c>
      <c r="M24" s="94"/>
    </row>
    <row r="25" spans="1:13" ht="15.75">
      <c r="A25" s="67">
        <v>21</v>
      </c>
      <c r="B25" s="19" t="s">
        <v>48</v>
      </c>
      <c r="C25" s="20">
        <v>168</v>
      </c>
      <c r="D25" s="20">
        <v>174</v>
      </c>
      <c r="E25" s="20">
        <v>158</v>
      </c>
      <c r="F25" s="20">
        <v>154</v>
      </c>
      <c r="G25" s="20">
        <v>155</v>
      </c>
      <c r="H25" s="20">
        <v>182</v>
      </c>
      <c r="I25" s="21">
        <f t="shared" si="0"/>
        <v>991</v>
      </c>
      <c r="J25" s="22">
        <f t="shared" si="1"/>
        <v>165.16666666666666</v>
      </c>
      <c r="K25" s="20">
        <v>8</v>
      </c>
      <c r="L25" s="21">
        <f t="shared" si="2"/>
        <v>1039</v>
      </c>
      <c r="M25" s="94"/>
    </row>
  </sheetData>
  <mergeCells count="2">
    <mergeCell ref="B1:L1"/>
    <mergeCell ref="B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K16" sqref="K16"/>
    </sheetView>
  </sheetViews>
  <sheetFormatPr defaultColWidth="9.00390625" defaultRowHeight="12.75"/>
  <cols>
    <col min="1" max="1" width="11.125" style="8" customWidth="1"/>
    <col min="2" max="2" width="6.75390625" style="8" customWidth="1"/>
    <col min="3" max="3" width="28.625" style="8" customWidth="1"/>
    <col min="4" max="8" width="9.125" style="8" customWidth="1"/>
    <col min="9" max="9" width="8.25390625" style="8" customWidth="1"/>
    <col min="10" max="16384" width="9.125" style="8" customWidth="1"/>
  </cols>
  <sheetData>
    <row r="1" spans="1:11" ht="15">
      <c r="A1" s="38" t="s">
        <v>31</v>
      </c>
      <c r="B1" s="37"/>
      <c r="C1" s="37"/>
      <c r="D1" s="37"/>
      <c r="E1" s="37"/>
      <c r="F1" s="37"/>
      <c r="G1" s="37"/>
      <c r="H1" s="37"/>
      <c r="I1" s="38"/>
      <c r="J1" s="38"/>
      <c r="K1" s="38"/>
    </row>
    <row r="2" spans="1:11" ht="15">
      <c r="A2" s="46" t="s">
        <v>32</v>
      </c>
      <c r="B2" s="37"/>
      <c r="C2" s="37"/>
      <c r="D2" s="37"/>
      <c r="E2" s="37"/>
      <c r="F2" s="37"/>
      <c r="G2" s="37"/>
      <c r="H2" s="37"/>
      <c r="I2" s="46"/>
      <c r="J2" s="46"/>
      <c r="K2" s="46"/>
    </row>
    <row r="3" spans="1:1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9"/>
      <c r="B4" s="9"/>
      <c r="C4" s="104" t="s">
        <v>28</v>
      </c>
      <c r="D4" s="104"/>
      <c r="E4" s="104"/>
      <c r="F4" s="104"/>
      <c r="G4" s="9"/>
      <c r="H4" s="9"/>
      <c r="I4" s="9"/>
      <c r="J4" s="9"/>
      <c r="K4" s="9"/>
    </row>
    <row r="5" ht="15.75" thickBot="1"/>
    <row r="6" spans="1:9" ht="30.75" thickBot="1">
      <c r="A6" s="78" t="s">
        <v>40</v>
      </c>
      <c r="B6" s="79" t="s">
        <v>1</v>
      </c>
      <c r="C6" s="80" t="s">
        <v>2</v>
      </c>
      <c r="D6" s="80" t="s">
        <v>27</v>
      </c>
      <c r="E6" s="80">
        <v>1</v>
      </c>
      <c r="F6" s="80">
        <v>2</v>
      </c>
      <c r="G6" s="80" t="s">
        <v>24</v>
      </c>
      <c r="H6" s="80" t="s">
        <v>25</v>
      </c>
      <c r="I6" s="81" t="s">
        <v>38</v>
      </c>
    </row>
    <row r="7" spans="1:9" ht="15">
      <c r="A7" s="75">
        <v>1</v>
      </c>
      <c r="B7" s="34">
        <v>6</v>
      </c>
      <c r="C7" s="14" t="s">
        <v>17</v>
      </c>
      <c r="D7" s="26">
        <v>15</v>
      </c>
      <c r="E7" s="90">
        <v>210</v>
      </c>
      <c r="F7" s="90">
        <v>178</v>
      </c>
      <c r="G7" s="5">
        <v>8</v>
      </c>
      <c r="H7" s="45">
        <f>SUM(D7:F7)+G7*2</f>
        <v>419</v>
      </c>
      <c r="I7" s="39"/>
    </row>
    <row r="8" spans="1:9" ht="15">
      <c r="A8" s="76">
        <v>2</v>
      </c>
      <c r="B8" s="35">
        <v>1</v>
      </c>
      <c r="C8" s="19" t="s">
        <v>8</v>
      </c>
      <c r="D8" s="27">
        <v>20</v>
      </c>
      <c r="E8" s="91">
        <v>173</v>
      </c>
      <c r="F8" s="4">
        <v>224</v>
      </c>
      <c r="G8" s="3"/>
      <c r="H8" s="43">
        <f>SUM(D8:F8)+G8*2</f>
        <v>417</v>
      </c>
      <c r="I8" s="40"/>
    </row>
    <row r="9" spans="1:9" ht="15">
      <c r="A9" s="76">
        <v>3</v>
      </c>
      <c r="B9" s="35">
        <v>10</v>
      </c>
      <c r="C9" s="19" t="s">
        <v>16</v>
      </c>
      <c r="D9" s="74">
        <v>5</v>
      </c>
      <c r="E9" s="21">
        <v>192</v>
      </c>
      <c r="F9" s="21">
        <v>141</v>
      </c>
      <c r="G9" s="3"/>
      <c r="H9" s="43">
        <f>SUM(D9:F9)+G9*2</f>
        <v>338</v>
      </c>
      <c r="I9" s="41">
        <v>11</v>
      </c>
    </row>
    <row r="10" spans="1:9" ht="15">
      <c r="A10" s="76">
        <v>4</v>
      </c>
      <c r="B10" s="35">
        <v>8</v>
      </c>
      <c r="C10" s="19" t="s">
        <v>49</v>
      </c>
      <c r="D10" s="27">
        <v>10</v>
      </c>
      <c r="E10" s="4">
        <v>156</v>
      </c>
      <c r="F10" s="21">
        <v>156</v>
      </c>
      <c r="G10" s="3"/>
      <c r="H10" s="43">
        <f>SUM(D10:F10)+G10*2</f>
        <v>322</v>
      </c>
      <c r="I10" s="41">
        <v>10</v>
      </c>
    </row>
    <row r="11" spans="1:9" ht="15.75" thickBot="1">
      <c r="A11" s="77">
        <v>5</v>
      </c>
      <c r="B11" s="36">
        <v>15</v>
      </c>
      <c r="C11" s="25" t="s">
        <v>15</v>
      </c>
      <c r="D11" s="73"/>
      <c r="E11" s="30">
        <v>166</v>
      </c>
      <c r="F11" s="30">
        <v>143</v>
      </c>
      <c r="G11" s="29"/>
      <c r="H11" s="44">
        <f>SUM(D11:F11)+G11*2</f>
        <v>309</v>
      </c>
      <c r="I11" s="42">
        <v>15</v>
      </c>
    </row>
    <row r="13" spans="3:6" ht="15">
      <c r="C13" s="104" t="s">
        <v>29</v>
      </c>
      <c r="D13" s="104"/>
      <c r="E13" s="104"/>
      <c r="F13" s="104"/>
    </row>
    <row r="14" ht="15.75" thickBot="1"/>
    <row r="15" spans="1:9" ht="30.75" thickBot="1">
      <c r="A15" s="82" t="s">
        <v>40</v>
      </c>
      <c r="B15" s="79" t="s">
        <v>1</v>
      </c>
      <c r="C15" s="80" t="s">
        <v>2</v>
      </c>
      <c r="D15" s="80" t="s">
        <v>27</v>
      </c>
      <c r="E15" s="80">
        <v>1</v>
      </c>
      <c r="F15" s="80">
        <v>2</v>
      </c>
      <c r="G15" s="80" t="s">
        <v>24</v>
      </c>
      <c r="H15" s="80" t="s">
        <v>25</v>
      </c>
      <c r="I15" s="80" t="s">
        <v>38</v>
      </c>
    </row>
    <row r="16" spans="1:9" ht="15">
      <c r="A16" s="75">
        <v>1</v>
      </c>
      <c r="B16" s="34">
        <v>14</v>
      </c>
      <c r="C16" s="19" t="s">
        <v>9</v>
      </c>
      <c r="D16" s="17"/>
      <c r="E16" s="6">
        <v>225</v>
      </c>
      <c r="F16" s="6">
        <v>196</v>
      </c>
      <c r="G16" s="5"/>
      <c r="H16" s="45">
        <f>SUM(D16:F16)+G16*2</f>
        <v>421</v>
      </c>
      <c r="I16" s="40"/>
    </row>
    <row r="17" spans="1:9" ht="15">
      <c r="A17" s="76">
        <v>2</v>
      </c>
      <c r="B17" s="35">
        <v>7</v>
      </c>
      <c r="C17" s="23" t="s">
        <v>14</v>
      </c>
      <c r="D17" s="27">
        <v>10</v>
      </c>
      <c r="E17" s="4">
        <v>160</v>
      </c>
      <c r="F17" s="4">
        <v>169</v>
      </c>
      <c r="G17" s="3"/>
      <c r="H17" s="43">
        <f>SUM(D17:F17)+G17*2</f>
        <v>339</v>
      </c>
      <c r="I17" s="39"/>
    </row>
    <row r="18" spans="1:9" ht="15">
      <c r="A18" s="76">
        <v>3</v>
      </c>
      <c r="B18" s="35">
        <v>5</v>
      </c>
      <c r="C18" s="23" t="s">
        <v>10</v>
      </c>
      <c r="D18" s="27">
        <v>15</v>
      </c>
      <c r="E18" s="91">
        <v>169</v>
      </c>
      <c r="F18" s="4">
        <v>134</v>
      </c>
      <c r="G18" s="3"/>
      <c r="H18" s="43">
        <f>SUM(D18:F18)+G18*2</f>
        <v>318</v>
      </c>
      <c r="I18" s="41">
        <v>9</v>
      </c>
    </row>
    <row r="19" spans="1:9" ht="15">
      <c r="A19" s="76">
        <v>4</v>
      </c>
      <c r="B19" s="35">
        <v>2</v>
      </c>
      <c r="C19" s="19" t="s">
        <v>47</v>
      </c>
      <c r="D19" s="27">
        <v>20</v>
      </c>
      <c r="E19" s="4">
        <v>122</v>
      </c>
      <c r="F19" s="4">
        <v>151</v>
      </c>
      <c r="G19" s="3">
        <v>8</v>
      </c>
      <c r="H19" s="43">
        <f>SUM(D19:F19)+G19*2</f>
        <v>309</v>
      </c>
      <c r="I19" s="41">
        <v>7</v>
      </c>
    </row>
    <row r="20" spans="1:9" ht="15.75" thickBot="1">
      <c r="A20" s="77">
        <v>5</v>
      </c>
      <c r="B20" s="36">
        <v>12</v>
      </c>
      <c r="C20" s="19" t="s">
        <v>19</v>
      </c>
      <c r="D20" s="98">
        <v>5</v>
      </c>
      <c r="E20" s="99">
        <v>154</v>
      </c>
      <c r="F20" s="30">
        <v>130</v>
      </c>
      <c r="G20" s="29"/>
      <c r="H20" s="44">
        <f>SUM(D20:F20)+G20*2</f>
        <v>289</v>
      </c>
      <c r="I20" s="42">
        <v>13</v>
      </c>
    </row>
    <row r="22" spans="3:6" ht="15">
      <c r="C22" s="104" t="s">
        <v>30</v>
      </c>
      <c r="D22" s="104"/>
      <c r="E22" s="104"/>
      <c r="F22" s="104"/>
    </row>
    <row r="23" ht="15.75" thickBot="1"/>
    <row r="24" spans="1:9" ht="30.75" thickBot="1">
      <c r="A24" s="82" t="s">
        <v>40</v>
      </c>
      <c r="B24" s="79" t="s">
        <v>1</v>
      </c>
      <c r="C24" s="80" t="s">
        <v>2</v>
      </c>
      <c r="D24" s="80" t="s">
        <v>27</v>
      </c>
      <c r="E24" s="80">
        <v>1</v>
      </c>
      <c r="F24" s="80">
        <v>2</v>
      </c>
      <c r="G24" s="80" t="s">
        <v>24</v>
      </c>
      <c r="H24" s="80" t="s">
        <v>25</v>
      </c>
      <c r="I24" s="80" t="s">
        <v>38</v>
      </c>
    </row>
    <row r="25" spans="1:9" ht="15">
      <c r="A25" s="75">
        <v>1</v>
      </c>
      <c r="B25" s="34">
        <v>4</v>
      </c>
      <c r="C25" s="19" t="s">
        <v>7</v>
      </c>
      <c r="D25" s="26">
        <v>15</v>
      </c>
      <c r="E25" s="100">
        <v>225</v>
      </c>
      <c r="F25" s="6">
        <v>194</v>
      </c>
      <c r="G25" s="5"/>
      <c r="H25" s="45">
        <f>SUM(D25:F25)+G25*2</f>
        <v>434</v>
      </c>
      <c r="I25" s="40"/>
    </row>
    <row r="26" spans="1:9" ht="15">
      <c r="A26" s="76">
        <v>2</v>
      </c>
      <c r="B26" s="35">
        <v>9</v>
      </c>
      <c r="C26" s="19" t="s">
        <v>18</v>
      </c>
      <c r="D26" s="27">
        <v>10</v>
      </c>
      <c r="E26" s="4">
        <v>168</v>
      </c>
      <c r="F26" s="4">
        <v>191</v>
      </c>
      <c r="G26" s="3">
        <v>8</v>
      </c>
      <c r="H26" s="43">
        <f>SUM(D26:F26)+G26*2</f>
        <v>385</v>
      </c>
      <c r="I26" s="39"/>
    </row>
    <row r="27" spans="1:9" ht="15">
      <c r="A27" s="76">
        <v>3</v>
      </c>
      <c r="B27" s="35">
        <v>3</v>
      </c>
      <c r="C27" s="19" t="s">
        <v>11</v>
      </c>
      <c r="D27" s="27">
        <v>20</v>
      </c>
      <c r="E27" s="4">
        <v>155</v>
      </c>
      <c r="F27" s="4">
        <v>169</v>
      </c>
      <c r="G27" s="3"/>
      <c r="H27" s="43">
        <f>SUM(D27:F27)+G27*2</f>
        <v>344</v>
      </c>
      <c r="I27" s="41">
        <v>8</v>
      </c>
    </row>
    <row r="28" spans="1:9" ht="15">
      <c r="A28" s="76">
        <v>4</v>
      </c>
      <c r="B28" s="35">
        <v>13</v>
      </c>
      <c r="C28" s="14" t="s">
        <v>50</v>
      </c>
      <c r="D28" s="22"/>
      <c r="E28" s="4">
        <v>129</v>
      </c>
      <c r="F28" s="4">
        <v>169</v>
      </c>
      <c r="G28" s="3">
        <v>8</v>
      </c>
      <c r="H28" s="43">
        <f>SUM(D28:F28)+G28*2</f>
        <v>314</v>
      </c>
      <c r="I28" s="41">
        <v>14</v>
      </c>
    </row>
    <row r="29" spans="1:9" ht="15.75" thickBot="1">
      <c r="A29" s="77">
        <v>5</v>
      </c>
      <c r="B29" s="36">
        <v>11</v>
      </c>
      <c r="C29" s="19" t="s">
        <v>13</v>
      </c>
      <c r="D29" s="98">
        <v>5</v>
      </c>
      <c r="E29" s="99">
        <v>136</v>
      </c>
      <c r="F29" s="30">
        <v>153</v>
      </c>
      <c r="G29" s="29"/>
      <c r="H29" s="44">
        <f>SUM(D29:F29)+G29*2</f>
        <v>294</v>
      </c>
      <c r="I29" s="42">
        <v>12</v>
      </c>
    </row>
  </sheetData>
  <mergeCells count="3">
    <mergeCell ref="C4:F4"/>
    <mergeCell ref="C13:F13"/>
    <mergeCell ref="C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J24" sqref="J24"/>
    </sheetView>
  </sheetViews>
  <sheetFormatPr defaultColWidth="9.00390625" defaultRowHeight="12.75"/>
  <cols>
    <col min="1" max="1" width="11.25390625" style="0" customWidth="1"/>
    <col min="2" max="2" width="6.375" style="0" customWidth="1"/>
    <col min="3" max="3" width="28.875" style="0" customWidth="1"/>
  </cols>
  <sheetData>
    <row r="1" spans="1:6" ht="15">
      <c r="A1" s="38" t="s">
        <v>36</v>
      </c>
      <c r="B1" s="37"/>
      <c r="C1" s="37"/>
      <c r="D1" s="37"/>
      <c r="E1" s="37"/>
      <c r="F1" s="37"/>
    </row>
    <row r="2" spans="1:6" ht="15">
      <c r="A2" s="46" t="s">
        <v>35</v>
      </c>
      <c r="B2" s="37"/>
      <c r="C2" s="37"/>
      <c r="D2" s="37"/>
      <c r="E2" s="37"/>
      <c r="F2" s="37"/>
    </row>
    <row r="4" spans="3:5" ht="15">
      <c r="C4" s="105" t="s">
        <v>33</v>
      </c>
      <c r="D4" s="105"/>
      <c r="E4" s="105"/>
    </row>
    <row r="5" ht="13.5" thickBot="1"/>
    <row r="6" spans="1:7" ht="30.75" thickBot="1">
      <c r="A6" s="59" t="s">
        <v>40</v>
      </c>
      <c r="B6" s="60" t="s">
        <v>1</v>
      </c>
      <c r="C6" s="61" t="s">
        <v>2</v>
      </c>
      <c r="D6" s="61">
        <v>1</v>
      </c>
      <c r="E6" s="61">
        <v>2</v>
      </c>
      <c r="F6" s="61" t="s">
        <v>24</v>
      </c>
      <c r="G6" s="62" t="s">
        <v>25</v>
      </c>
    </row>
    <row r="7" spans="1:7" ht="15">
      <c r="A7" s="13">
        <v>1</v>
      </c>
      <c r="B7" s="34">
        <v>6</v>
      </c>
      <c r="C7" s="14" t="s">
        <v>17</v>
      </c>
      <c r="D7" s="5">
        <v>148</v>
      </c>
      <c r="E7" s="5">
        <v>177</v>
      </c>
      <c r="F7" s="6">
        <v>8</v>
      </c>
      <c r="G7" s="87">
        <f>SUM(D7:E7)+F7*2</f>
        <v>341</v>
      </c>
    </row>
    <row r="8" spans="1:7" ht="15">
      <c r="A8" s="18">
        <v>2</v>
      </c>
      <c r="B8" s="35">
        <v>7</v>
      </c>
      <c r="C8" s="23" t="s">
        <v>14</v>
      </c>
      <c r="D8" s="28">
        <v>207</v>
      </c>
      <c r="E8" s="3">
        <v>177</v>
      </c>
      <c r="F8" s="4"/>
      <c r="G8" s="88">
        <f>SUM(D8:E8)+F8*2</f>
        <v>384</v>
      </c>
    </row>
    <row r="9" spans="1:8" ht="15.75" thickBot="1">
      <c r="A9" s="24">
        <v>3</v>
      </c>
      <c r="B9" s="35">
        <v>9</v>
      </c>
      <c r="C9" s="19" t="s">
        <v>18</v>
      </c>
      <c r="D9" s="29">
        <v>149</v>
      </c>
      <c r="E9" s="29">
        <v>157</v>
      </c>
      <c r="F9" s="30">
        <v>8</v>
      </c>
      <c r="G9" s="89">
        <f>SUM(D9:E9)+F9*2</f>
        <v>322</v>
      </c>
      <c r="H9">
        <v>5</v>
      </c>
    </row>
    <row r="11" spans="3:5" ht="15">
      <c r="C11" s="106" t="s">
        <v>34</v>
      </c>
      <c r="D11" s="106"/>
      <c r="E11" s="106"/>
    </row>
    <row r="12" ht="13.5" thickBot="1"/>
    <row r="13" spans="1:7" ht="30.75" thickBot="1">
      <c r="A13" s="55" t="s">
        <v>40</v>
      </c>
      <c r="B13" s="56" t="s">
        <v>1</v>
      </c>
      <c r="C13" s="57" t="s">
        <v>2</v>
      </c>
      <c r="D13" s="57">
        <v>1</v>
      </c>
      <c r="E13" s="57">
        <v>2</v>
      </c>
      <c r="F13" s="57" t="s">
        <v>24</v>
      </c>
      <c r="G13" s="58" t="s">
        <v>25</v>
      </c>
    </row>
    <row r="14" spans="1:7" ht="15">
      <c r="A14" s="13">
        <v>1</v>
      </c>
      <c r="B14" s="35">
        <v>4</v>
      </c>
      <c r="C14" s="19" t="s">
        <v>7</v>
      </c>
      <c r="D14" s="5">
        <v>159</v>
      </c>
      <c r="E14" s="5">
        <v>232</v>
      </c>
      <c r="F14" s="6"/>
      <c r="G14" s="31">
        <f>SUM(D14:E14)+F14*2</f>
        <v>391</v>
      </c>
    </row>
    <row r="15" spans="1:7" ht="15">
      <c r="A15" s="18">
        <v>2</v>
      </c>
      <c r="B15" s="34">
        <v>1</v>
      </c>
      <c r="C15" s="19" t="s">
        <v>8</v>
      </c>
      <c r="D15" s="3">
        <v>201</v>
      </c>
      <c r="E15" s="3">
        <v>183</v>
      </c>
      <c r="F15" s="4"/>
      <c r="G15" s="88">
        <f>SUM(D15:E15)+F15*2</f>
        <v>384</v>
      </c>
    </row>
    <row r="16" spans="1:8" ht="15.75" thickBot="1">
      <c r="A16" s="24">
        <v>3</v>
      </c>
      <c r="B16" s="34">
        <v>14</v>
      </c>
      <c r="C16" s="19" t="s">
        <v>9</v>
      </c>
      <c r="D16" s="47">
        <v>152</v>
      </c>
      <c r="E16" s="29">
        <v>182</v>
      </c>
      <c r="F16" s="30"/>
      <c r="G16" s="89">
        <f>SUM(D16:E16)+F16*2</f>
        <v>334</v>
      </c>
      <c r="H16">
        <v>6</v>
      </c>
    </row>
    <row r="17" spans="1:7" ht="15">
      <c r="A17" s="48"/>
      <c r="B17" s="48"/>
      <c r="C17" s="49"/>
      <c r="D17" s="50"/>
      <c r="E17" s="50"/>
      <c r="F17" s="48"/>
      <c r="G17" s="9"/>
    </row>
    <row r="18" spans="1:7" ht="15">
      <c r="A18" s="38" t="s">
        <v>36</v>
      </c>
      <c r="B18" s="37"/>
      <c r="C18" s="37"/>
      <c r="D18" s="37"/>
      <c r="E18" s="37"/>
      <c r="F18" s="37"/>
      <c r="G18" s="9"/>
    </row>
    <row r="19" spans="1:7" ht="15">
      <c r="A19" s="46" t="s">
        <v>41</v>
      </c>
      <c r="B19" s="37"/>
      <c r="C19" s="37"/>
      <c r="D19" s="37"/>
      <c r="E19" s="37"/>
      <c r="F19" s="37"/>
      <c r="G19" s="9"/>
    </row>
    <row r="21" spans="3:5" ht="15">
      <c r="C21" s="107" t="s">
        <v>37</v>
      </c>
      <c r="D21" s="107"/>
      <c r="E21" s="107"/>
    </row>
    <row r="22" ht="13.5" thickBot="1"/>
    <row r="23" spans="1:7" ht="30.75" thickBot="1">
      <c r="A23" s="51" t="s">
        <v>26</v>
      </c>
      <c r="B23" s="52" t="s">
        <v>1</v>
      </c>
      <c r="C23" s="53" t="s">
        <v>2</v>
      </c>
      <c r="D23" s="53">
        <v>1</v>
      </c>
      <c r="E23" s="53">
        <v>2</v>
      </c>
      <c r="F23" s="53" t="s">
        <v>24</v>
      </c>
      <c r="G23" s="54" t="s">
        <v>25</v>
      </c>
    </row>
    <row r="24" spans="1:7" ht="15">
      <c r="A24" s="13">
        <v>3</v>
      </c>
      <c r="B24" s="34"/>
      <c r="C24" s="14" t="s">
        <v>8</v>
      </c>
      <c r="D24" s="101">
        <v>213</v>
      </c>
      <c r="E24" s="5">
        <v>179</v>
      </c>
      <c r="F24" s="6"/>
      <c r="G24" s="31">
        <f>SUM(D24:E24)+F24*2</f>
        <v>392</v>
      </c>
    </row>
    <row r="25" spans="1:7" ht="15.75" thickBot="1">
      <c r="A25" s="24">
        <v>4</v>
      </c>
      <c r="B25" s="36"/>
      <c r="C25" s="19" t="s">
        <v>17</v>
      </c>
      <c r="D25" s="29">
        <v>181</v>
      </c>
      <c r="E25" s="29">
        <v>156</v>
      </c>
      <c r="F25" s="30">
        <v>8</v>
      </c>
      <c r="G25" s="33">
        <f>SUM(D25:E25)+F25*2</f>
        <v>353</v>
      </c>
    </row>
    <row r="27" spans="3:5" ht="15">
      <c r="C27" s="108" t="s">
        <v>39</v>
      </c>
      <c r="D27" s="108"/>
      <c r="E27" s="108"/>
    </row>
    <row r="28" ht="13.5" thickBot="1"/>
    <row r="29" spans="1:7" ht="30.75" thickBot="1">
      <c r="A29" s="83" t="s">
        <v>26</v>
      </c>
      <c r="B29" s="84" t="s">
        <v>1</v>
      </c>
      <c r="C29" s="85" t="s">
        <v>2</v>
      </c>
      <c r="D29" s="85">
        <v>1</v>
      </c>
      <c r="E29" s="85">
        <v>2</v>
      </c>
      <c r="F29" s="85" t="s">
        <v>24</v>
      </c>
      <c r="G29" s="86" t="s">
        <v>25</v>
      </c>
    </row>
    <row r="30" spans="1:7" ht="15">
      <c r="A30" s="13">
        <v>1</v>
      </c>
      <c r="B30" s="34"/>
      <c r="C30" s="23" t="s">
        <v>14</v>
      </c>
      <c r="D30" s="5">
        <v>200</v>
      </c>
      <c r="E30" s="5">
        <v>193</v>
      </c>
      <c r="F30" s="6"/>
      <c r="G30" s="31">
        <f>SUM(D30:E30)+F30*2</f>
        <v>393</v>
      </c>
    </row>
    <row r="31" spans="1:7" ht="15.75" thickBot="1">
      <c r="A31" s="24">
        <v>2</v>
      </c>
      <c r="B31" s="36"/>
      <c r="C31" s="19" t="s">
        <v>7</v>
      </c>
      <c r="D31" s="47">
        <v>165</v>
      </c>
      <c r="E31" s="29">
        <v>168</v>
      </c>
      <c r="F31" s="30"/>
      <c r="G31" s="33">
        <f>SUM(D31:E31)+F31*2</f>
        <v>333</v>
      </c>
    </row>
  </sheetData>
  <mergeCells count="4">
    <mergeCell ref="C4:E4"/>
    <mergeCell ref="C11:E11"/>
    <mergeCell ref="C21:E21"/>
    <mergeCell ref="C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Sasha</cp:lastModifiedBy>
  <dcterms:created xsi:type="dcterms:W3CDTF">2008-04-24T18:49:11Z</dcterms:created>
  <dcterms:modified xsi:type="dcterms:W3CDTF">2008-05-05T21:14:21Z</dcterms:modified>
  <cp:category/>
  <cp:version/>
  <cp:contentType/>
  <cp:contentStatus/>
</cp:coreProperties>
</file>