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1 этап" sheetId="1" r:id="rId1"/>
    <sheet name="2 этап" sheetId="2" r:id="rId2"/>
    <sheet name="1 финал" sheetId="3" r:id="rId3"/>
    <sheet name="Final" sheetId="4" r:id="rId4"/>
  </sheets>
  <definedNames>
    <definedName name="_xlnm.Print_Area" localSheetId="3">'Final'!$A$1:$G$16</definedName>
  </definedNames>
  <calcPr fullCalcOnLoad="1"/>
</workbook>
</file>

<file path=xl/sharedStrings.xml><?xml version="1.0" encoding="utf-8"?>
<sst xmlns="http://schemas.openxmlformats.org/spreadsheetml/2006/main" count="69" uniqueCount="29">
  <si>
    <t>Имя Игрока</t>
  </si>
  <si>
    <t>Общая сумма</t>
  </si>
  <si>
    <t xml:space="preserve">Г-кап </t>
  </si>
  <si>
    <t>Сумма по партиям</t>
  </si>
  <si>
    <t>Место</t>
  </si>
  <si>
    <t>Зайцев Александр</t>
  </si>
  <si>
    <t>Зайцева Елена</t>
  </si>
  <si>
    <t>Зиннатулин Ильдус</t>
  </si>
  <si>
    <t>средний без г-па</t>
  </si>
  <si>
    <t>Мельников Владимир</t>
  </si>
  <si>
    <t>Бердино Александр</t>
  </si>
  <si>
    <t>Сержпинская Яна</t>
  </si>
  <si>
    <t>Игнатик Михаил</t>
  </si>
  <si>
    <t>Лукин Игорь</t>
  </si>
  <si>
    <t>Результат:</t>
  </si>
  <si>
    <t>Победитель турнира</t>
  </si>
  <si>
    <t>Чурбанов Михаил</t>
  </si>
  <si>
    <t>Зинатуллин Рамиль</t>
  </si>
  <si>
    <t>Гранд-финал "Супер Серии Heineken"</t>
  </si>
  <si>
    <t xml:space="preserve">3 июля 2005,  1 этап полуфинала                                                                                                       </t>
  </si>
  <si>
    <t>Бокарев Михаил</t>
  </si>
  <si>
    <t>Очки за победы и ничьи</t>
  </si>
  <si>
    <t xml:space="preserve">3 июля 2005,  2 этап полуфинала                                                                                                       </t>
  </si>
  <si>
    <t>_</t>
  </si>
  <si>
    <t>победа</t>
  </si>
  <si>
    <t>ничья</t>
  </si>
  <si>
    <t xml:space="preserve">3 июля 2005,  1 этап финала                                                                                                       </t>
  </si>
  <si>
    <t>Краянова Юлия</t>
  </si>
  <si>
    <t xml:space="preserve">3 июля 2005,  Финал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</si>
</sst>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24"/>
      <name val="Verdana"/>
      <family val="2"/>
    </font>
    <font>
      <b/>
      <i/>
      <sz val="18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sz val="18"/>
      <name val="Verdana"/>
      <family val="2"/>
    </font>
    <font>
      <i/>
      <sz val="1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/>
    </xf>
    <xf numFmtId="0" fontId="5" fillId="0" borderId="0" xfId="0" applyFont="1" applyBorder="1" applyAlignment="1">
      <alignment vertical="top" wrapText="1"/>
    </xf>
    <xf numFmtId="0" fontId="6" fillId="2" borderId="0" xfId="0" applyFont="1" applyFill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10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8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SheetLayoutView="100" workbookViewId="0" topLeftCell="A1">
      <selection activeCell="L8" sqref="L8"/>
    </sheetView>
  </sheetViews>
  <sheetFormatPr defaultColWidth="9.00390625" defaultRowHeight="27" customHeight="1"/>
  <cols>
    <col min="1" max="1" width="8.625" style="22" bestFit="1" customWidth="1"/>
    <col min="2" max="2" width="28.375" style="24" customWidth="1"/>
    <col min="3" max="3" width="7.125" style="25" customWidth="1"/>
    <col min="4" max="4" width="6.875" style="25" customWidth="1"/>
    <col min="5" max="5" width="6.125" style="25" customWidth="1"/>
    <col min="6" max="6" width="6.875" style="25" customWidth="1"/>
    <col min="7" max="7" width="6.625" style="25" customWidth="1"/>
    <col min="8" max="8" width="10.875" style="25" customWidth="1"/>
    <col min="9" max="9" width="6.375" style="26" customWidth="1"/>
    <col min="10" max="10" width="15.00390625" style="26" customWidth="1"/>
    <col min="11" max="11" width="12.375" style="25" customWidth="1"/>
    <col min="12" max="12" width="11.375" style="27" customWidth="1"/>
    <col min="13" max="16384" width="9.125" style="22" customWidth="1"/>
  </cols>
  <sheetData>
    <row r="1" spans="1:15" s="32" customFormat="1" ht="34.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31"/>
      <c r="N1" s="31"/>
      <c r="O1" s="31"/>
    </row>
    <row r="2" spans="1:15" s="34" customFormat="1" ht="24.75" customHeight="1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33"/>
      <c r="N2" s="33"/>
      <c r="O2" s="33"/>
    </row>
    <row r="3" spans="1:12" s="17" customFormat="1" ht="42.75">
      <c r="A3" s="12" t="s">
        <v>4</v>
      </c>
      <c r="B3" s="13" t="s">
        <v>0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4" t="s">
        <v>3</v>
      </c>
      <c r="I3" s="15" t="s">
        <v>2</v>
      </c>
      <c r="J3" s="15" t="s">
        <v>21</v>
      </c>
      <c r="K3" s="16" t="s">
        <v>1</v>
      </c>
      <c r="L3" s="16" t="s">
        <v>8</v>
      </c>
    </row>
    <row r="4" spans="1:12" ht="27" customHeight="1">
      <c r="A4" s="18">
        <v>1</v>
      </c>
      <c r="B4" s="19" t="s">
        <v>11</v>
      </c>
      <c r="C4" s="41">
        <v>152</v>
      </c>
      <c r="D4" s="20">
        <v>151</v>
      </c>
      <c r="E4" s="41">
        <v>138</v>
      </c>
      <c r="F4" s="41">
        <v>168</v>
      </c>
      <c r="G4" s="41">
        <v>212</v>
      </c>
      <c r="H4" s="20">
        <f>SUM(C4:G4)</f>
        <v>821</v>
      </c>
      <c r="I4" s="20">
        <v>18</v>
      </c>
      <c r="J4" s="20">
        <v>40</v>
      </c>
      <c r="K4" s="20">
        <f>H4+I4*5+J4</f>
        <v>951</v>
      </c>
      <c r="L4" s="21">
        <f>H4/5</f>
        <v>164.2</v>
      </c>
    </row>
    <row r="5" spans="1:12" ht="30.75" customHeight="1">
      <c r="A5" s="18">
        <v>2</v>
      </c>
      <c r="B5" s="19" t="s">
        <v>6</v>
      </c>
      <c r="C5" s="41">
        <v>158</v>
      </c>
      <c r="D5" s="20">
        <v>173</v>
      </c>
      <c r="E5" s="41">
        <v>198</v>
      </c>
      <c r="F5" s="41">
        <v>149</v>
      </c>
      <c r="G5" s="20">
        <v>171</v>
      </c>
      <c r="H5" s="20">
        <f>SUM(C5:G5)</f>
        <v>849</v>
      </c>
      <c r="I5" s="20">
        <v>13</v>
      </c>
      <c r="J5" s="20">
        <v>30</v>
      </c>
      <c r="K5" s="20">
        <f>H5+I5*5+J5</f>
        <v>944</v>
      </c>
      <c r="L5" s="21">
        <f>H5/5</f>
        <v>169.8</v>
      </c>
    </row>
    <row r="6" spans="1:12" ht="30.75" customHeight="1">
      <c r="A6" s="18">
        <v>3</v>
      </c>
      <c r="B6" s="19" t="s">
        <v>16</v>
      </c>
      <c r="C6" s="20">
        <v>140</v>
      </c>
      <c r="D6" s="41">
        <v>172</v>
      </c>
      <c r="E6" s="41">
        <v>199</v>
      </c>
      <c r="F6" s="41">
        <v>185</v>
      </c>
      <c r="G6" s="20">
        <v>180</v>
      </c>
      <c r="H6" s="20">
        <f>SUM(C6:G6)</f>
        <v>876</v>
      </c>
      <c r="I6" s="20"/>
      <c r="J6" s="20">
        <v>30</v>
      </c>
      <c r="K6" s="20">
        <f>H6+I6*5+J6</f>
        <v>906</v>
      </c>
      <c r="L6" s="21">
        <f>H6/5</f>
        <v>175.2</v>
      </c>
    </row>
    <row r="7" spans="1:12" ht="30.75" customHeight="1">
      <c r="A7" s="18">
        <v>4</v>
      </c>
      <c r="B7" s="19" t="s">
        <v>20</v>
      </c>
      <c r="C7" s="41">
        <v>182</v>
      </c>
      <c r="D7" s="41">
        <v>213</v>
      </c>
      <c r="E7" s="20">
        <v>152</v>
      </c>
      <c r="F7" s="20">
        <v>184</v>
      </c>
      <c r="G7" s="41">
        <v>133</v>
      </c>
      <c r="H7" s="20">
        <f>SUM(C7:G7)</f>
        <v>864</v>
      </c>
      <c r="I7" s="20"/>
      <c r="J7" s="20">
        <v>30</v>
      </c>
      <c r="K7" s="20">
        <f>H7+I7*5+J7</f>
        <v>894</v>
      </c>
      <c r="L7" s="21">
        <f>H7/5</f>
        <v>172.8</v>
      </c>
    </row>
    <row r="8" spans="1:13" ht="30.75" customHeight="1">
      <c r="A8" s="18">
        <v>5</v>
      </c>
      <c r="B8" s="19" t="s">
        <v>10</v>
      </c>
      <c r="C8" s="20">
        <v>165</v>
      </c>
      <c r="D8" s="41">
        <v>146</v>
      </c>
      <c r="E8" s="20">
        <v>135</v>
      </c>
      <c r="F8" s="20">
        <v>138</v>
      </c>
      <c r="G8" s="41">
        <v>202</v>
      </c>
      <c r="H8" s="20">
        <f>SUM(C8:G8)</f>
        <v>786</v>
      </c>
      <c r="I8" s="20"/>
      <c r="J8" s="20">
        <v>20</v>
      </c>
      <c r="K8" s="20">
        <f>H8+I8*5+J8</f>
        <v>806</v>
      </c>
      <c r="L8" s="21">
        <f>H8/5</f>
        <v>157.2</v>
      </c>
      <c r="M8" s="23"/>
    </row>
    <row r="9" spans="1:12" ht="30.75" customHeight="1">
      <c r="A9" s="18">
        <v>6</v>
      </c>
      <c r="B9" s="19" t="s">
        <v>9</v>
      </c>
      <c r="C9" s="20">
        <v>164</v>
      </c>
      <c r="D9" s="20">
        <v>140</v>
      </c>
      <c r="E9" s="20">
        <v>183</v>
      </c>
      <c r="F9" s="20">
        <v>136</v>
      </c>
      <c r="G9" s="20">
        <v>119</v>
      </c>
      <c r="H9" s="20">
        <f>SUM(C9:G9)</f>
        <v>742</v>
      </c>
      <c r="I9" s="20"/>
      <c r="J9" s="20"/>
      <c r="K9" s="20">
        <f>H9+I9*5+J9</f>
        <v>742</v>
      </c>
      <c r="L9" s="21">
        <f>H9/5</f>
        <v>148.4</v>
      </c>
    </row>
    <row r="10" spans="1:12" s="23" customFormat="1" ht="30.75" customHeight="1">
      <c r="A10" s="35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12" s="23" customFormat="1" ht="30.75" customHeight="1">
      <c r="A11" s="35"/>
      <c r="C11" s="41"/>
      <c r="D11" s="37" t="s">
        <v>23</v>
      </c>
      <c r="E11" s="36" t="s">
        <v>24</v>
      </c>
      <c r="F11" s="37"/>
      <c r="G11" s="37"/>
      <c r="H11" s="37"/>
      <c r="I11" s="37"/>
      <c r="J11" s="37"/>
      <c r="K11" s="37"/>
      <c r="L11" s="38"/>
    </row>
    <row r="12" spans="1:12" s="23" customFormat="1" ht="30.75" customHeight="1">
      <c r="A12" s="35"/>
      <c r="C12" s="37"/>
      <c r="D12" s="37"/>
      <c r="E12" s="37"/>
      <c r="F12" s="37"/>
      <c r="G12" s="37"/>
      <c r="H12" s="37"/>
      <c r="I12" s="37"/>
      <c r="J12" s="37"/>
      <c r="K12" s="37"/>
      <c r="L12" s="38"/>
    </row>
    <row r="13" spans="1:12" s="23" customFormat="1" ht="30.75" customHeight="1">
      <c r="A13" s="35"/>
      <c r="B13" s="36"/>
      <c r="C13" s="42"/>
      <c r="D13" s="37" t="s">
        <v>23</v>
      </c>
      <c r="E13" s="36" t="s">
        <v>25</v>
      </c>
      <c r="F13" s="37"/>
      <c r="G13" s="37"/>
      <c r="H13" s="37"/>
      <c r="I13" s="37"/>
      <c r="J13" s="37"/>
      <c r="K13" s="37"/>
      <c r="L13" s="38"/>
    </row>
    <row r="14" spans="1:12" s="23" customFormat="1" ht="27" customHeight="1">
      <c r="A14" s="35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2" s="23" customFormat="1" ht="27" customHeight="1">
      <c r="A15" s="35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1:12" s="23" customFormat="1" ht="27" customHeight="1">
      <c r="A16" s="35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7" spans="1:12" s="23" customFormat="1" ht="27" customHeight="1">
      <c r="A17" s="35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8"/>
    </row>
    <row r="18" spans="1:13" s="23" customFormat="1" ht="27" customHeight="1">
      <c r="A18" s="35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22"/>
    </row>
    <row r="19" spans="1:12" ht="27" customHeight="1">
      <c r="A19" s="35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2" ht="27" customHeight="1">
      <c r="A20" s="23"/>
      <c r="B20" s="28"/>
      <c r="C20" s="29"/>
      <c r="D20" s="29"/>
      <c r="E20" s="29"/>
      <c r="F20" s="29"/>
      <c r="G20" s="29"/>
      <c r="H20" s="29"/>
      <c r="I20" s="37"/>
      <c r="J20" s="37"/>
      <c r="K20" s="29"/>
      <c r="L20" s="30"/>
    </row>
    <row r="21" spans="1:12" ht="27" customHeight="1">
      <c r="A21" s="23"/>
      <c r="B21" s="28"/>
      <c r="C21" s="29"/>
      <c r="D21" s="29"/>
      <c r="E21" s="29"/>
      <c r="F21" s="29"/>
      <c r="G21" s="29"/>
      <c r="H21" s="29"/>
      <c r="I21" s="37"/>
      <c r="J21" s="37"/>
      <c r="K21" s="29"/>
      <c r="L21" s="30"/>
    </row>
  </sheetData>
  <mergeCells count="2">
    <mergeCell ref="A1:L1"/>
    <mergeCell ref="A2:L2"/>
  </mergeCells>
  <printOptions/>
  <pageMargins left="1.299212598425197" right="0.2755905511811024" top="0.6" bottom="0.4724409448818898" header="0.2755905511811024" footer="0.35433070866141736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J13" sqref="J13"/>
    </sheetView>
  </sheetViews>
  <sheetFormatPr defaultColWidth="9.00390625" defaultRowHeight="27" customHeight="1"/>
  <cols>
    <col min="1" max="1" width="8.625" style="22" bestFit="1" customWidth="1"/>
    <col min="2" max="2" width="28.375" style="24" customWidth="1"/>
    <col min="3" max="3" width="7.125" style="25" customWidth="1"/>
    <col min="4" max="4" width="6.875" style="25" customWidth="1"/>
    <col min="5" max="5" width="6.125" style="25" customWidth="1"/>
    <col min="6" max="6" width="6.875" style="25" customWidth="1"/>
    <col min="7" max="7" width="6.625" style="25" customWidth="1"/>
    <col min="8" max="8" width="10.875" style="25" customWidth="1"/>
    <col min="9" max="9" width="6.375" style="26" customWidth="1"/>
    <col min="10" max="10" width="12.375" style="26" bestFit="1" customWidth="1"/>
    <col min="11" max="11" width="12.375" style="25" customWidth="1"/>
    <col min="12" max="12" width="11.375" style="27" customWidth="1"/>
    <col min="13" max="16384" width="9.125" style="22" customWidth="1"/>
  </cols>
  <sheetData>
    <row r="1" spans="1:15" s="32" customFormat="1" ht="34.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31"/>
      <c r="N1" s="31"/>
      <c r="O1" s="31"/>
    </row>
    <row r="2" spans="1:15" s="34" customFormat="1" ht="24.7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33"/>
      <c r="N2" s="33"/>
      <c r="O2" s="33"/>
    </row>
    <row r="3" spans="1:12" s="17" customFormat="1" ht="42.75">
      <c r="A3" s="12" t="s">
        <v>4</v>
      </c>
      <c r="B3" s="13" t="s">
        <v>0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4" t="s">
        <v>3</v>
      </c>
      <c r="I3" s="15" t="s">
        <v>2</v>
      </c>
      <c r="J3" s="15" t="s">
        <v>21</v>
      </c>
      <c r="K3" s="16" t="s">
        <v>1</v>
      </c>
      <c r="L3" s="16" t="s">
        <v>8</v>
      </c>
    </row>
    <row r="4" spans="1:12" ht="27" customHeight="1">
      <c r="A4" s="18">
        <v>1</v>
      </c>
      <c r="B4" s="19" t="s">
        <v>5</v>
      </c>
      <c r="C4" s="41">
        <v>223</v>
      </c>
      <c r="D4" s="41">
        <v>191</v>
      </c>
      <c r="E4" s="20">
        <v>174</v>
      </c>
      <c r="F4" s="41">
        <v>211</v>
      </c>
      <c r="G4" s="41">
        <v>209</v>
      </c>
      <c r="H4" s="20">
        <f>SUM(C4:G4)</f>
        <v>1008</v>
      </c>
      <c r="I4" s="20"/>
      <c r="J4" s="20">
        <v>40</v>
      </c>
      <c r="K4" s="20">
        <f>H4+I4*5+J4</f>
        <v>1048</v>
      </c>
      <c r="L4" s="21">
        <f>H4/5</f>
        <v>201.6</v>
      </c>
    </row>
    <row r="5" spans="1:12" ht="30.75" customHeight="1">
      <c r="A5" s="18">
        <v>2</v>
      </c>
      <c r="B5" s="19" t="s">
        <v>12</v>
      </c>
      <c r="C5" s="41">
        <v>196</v>
      </c>
      <c r="D5" s="20">
        <v>175</v>
      </c>
      <c r="E5" s="41">
        <v>166</v>
      </c>
      <c r="F5" s="41">
        <v>205</v>
      </c>
      <c r="G5" s="41">
        <v>184</v>
      </c>
      <c r="H5" s="20">
        <f>SUM(C5:G5)</f>
        <v>926</v>
      </c>
      <c r="I5" s="20"/>
      <c r="J5" s="20">
        <v>40</v>
      </c>
      <c r="K5" s="20">
        <f>H5+I5*5+J5</f>
        <v>966</v>
      </c>
      <c r="L5" s="21">
        <f>H5/5</f>
        <v>185.2</v>
      </c>
    </row>
    <row r="6" spans="1:12" ht="30.75" customHeight="1">
      <c r="A6" s="18">
        <v>3</v>
      </c>
      <c r="B6" s="19" t="s">
        <v>6</v>
      </c>
      <c r="C6" s="41">
        <v>168</v>
      </c>
      <c r="D6" s="41">
        <v>162</v>
      </c>
      <c r="E6" s="41">
        <v>170</v>
      </c>
      <c r="F6" s="20">
        <v>148</v>
      </c>
      <c r="G6" s="41">
        <v>161</v>
      </c>
      <c r="H6" s="20">
        <f>SUM(C6:G6)</f>
        <v>809</v>
      </c>
      <c r="I6" s="20">
        <v>13</v>
      </c>
      <c r="J6" s="20">
        <v>40</v>
      </c>
      <c r="K6" s="20">
        <f>H6+I6*5+J6</f>
        <v>914</v>
      </c>
      <c r="L6" s="21">
        <f>H6/5</f>
        <v>161.8</v>
      </c>
    </row>
    <row r="7" spans="1:12" ht="30.75" customHeight="1">
      <c r="A7" s="18">
        <v>4</v>
      </c>
      <c r="B7" s="19" t="s">
        <v>13</v>
      </c>
      <c r="C7" s="20">
        <v>125</v>
      </c>
      <c r="D7" s="20">
        <v>173</v>
      </c>
      <c r="E7" s="41">
        <v>159</v>
      </c>
      <c r="F7" s="41">
        <v>198</v>
      </c>
      <c r="G7" s="20">
        <v>187</v>
      </c>
      <c r="H7" s="20">
        <f>SUM(C7:G7)</f>
        <v>842</v>
      </c>
      <c r="I7" s="20"/>
      <c r="J7" s="20">
        <v>20</v>
      </c>
      <c r="K7" s="20">
        <f>H7+I7*5+J7</f>
        <v>862</v>
      </c>
      <c r="L7" s="21">
        <f>H7/5</f>
        <v>168.4</v>
      </c>
    </row>
    <row r="8" spans="1:13" ht="30.75" customHeight="1">
      <c r="A8" s="18">
        <v>5</v>
      </c>
      <c r="B8" s="19" t="s">
        <v>17</v>
      </c>
      <c r="C8" s="20">
        <v>130</v>
      </c>
      <c r="D8" s="20">
        <v>151</v>
      </c>
      <c r="E8" s="20">
        <v>124</v>
      </c>
      <c r="F8" s="20">
        <v>162</v>
      </c>
      <c r="G8" s="20">
        <v>170</v>
      </c>
      <c r="H8" s="20">
        <f>SUM(C8:G8)</f>
        <v>737</v>
      </c>
      <c r="I8" s="20"/>
      <c r="J8" s="20"/>
      <c r="K8" s="20">
        <f>H8+I8*5+J8</f>
        <v>737</v>
      </c>
      <c r="L8" s="21">
        <f>H8/5</f>
        <v>147.4</v>
      </c>
      <c r="M8" s="23"/>
    </row>
    <row r="9" spans="1:12" ht="30.75" customHeight="1">
      <c r="A9" s="18">
        <v>6</v>
      </c>
      <c r="B9" s="19" t="s">
        <v>11</v>
      </c>
      <c r="C9" s="20">
        <v>114</v>
      </c>
      <c r="D9" s="41">
        <v>154</v>
      </c>
      <c r="E9" s="20">
        <v>112</v>
      </c>
      <c r="F9" s="20">
        <v>134</v>
      </c>
      <c r="G9" s="20">
        <v>89</v>
      </c>
      <c r="H9" s="20">
        <f>SUM(C9:G9)</f>
        <v>603</v>
      </c>
      <c r="I9" s="20">
        <v>18</v>
      </c>
      <c r="J9" s="20">
        <v>10</v>
      </c>
      <c r="K9" s="20">
        <f>H9+I9*5+J9</f>
        <v>703</v>
      </c>
      <c r="L9" s="21">
        <f>H9/5</f>
        <v>120.6</v>
      </c>
    </row>
    <row r="10" spans="1:12" s="23" customFormat="1" ht="30.75" customHeight="1">
      <c r="A10" s="35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12" s="23" customFormat="1" ht="30.75" customHeight="1">
      <c r="A11" s="35"/>
      <c r="C11" s="41"/>
      <c r="D11" s="37" t="s">
        <v>23</v>
      </c>
      <c r="E11" s="36" t="s">
        <v>24</v>
      </c>
      <c r="F11" s="37"/>
      <c r="G11" s="37"/>
      <c r="H11" s="37"/>
      <c r="I11" s="37"/>
      <c r="J11" s="37"/>
      <c r="K11" s="37"/>
      <c r="L11" s="38"/>
    </row>
    <row r="12" spans="1:12" s="23" customFormat="1" ht="30.75" customHeight="1">
      <c r="A12" s="35"/>
      <c r="C12" s="37"/>
      <c r="D12" s="37"/>
      <c r="E12" s="37"/>
      <c r="F12" s="37"/>
      <c r="G12" s="37"/>
      <c r="H12" s="37"/>
      <c r="I12" s="37"/>
      <c r="J12" s="37"/>
      <c r="K12" s="37"/>
      <c r="L12" s="38"/>
    </row>
    <row r="13" spans="1:12" s="23" customFormat="1" ht="30.75" customHeight="1">
      <c r="A13" s="35"/>
      <c r="B13" s="36"/>
      <c r="C13" s="42"/>
      <c r="D13" s="37" t="s">
        <v>23</v>
      </c>
      <c r="E13" s="36" t="s">
        <v>25</v>
      </c>
      <c r="F13" s="37"/>
      <c r="G13" s="37"/>
      <c r="H13" s="37"/>
      <c r="I13" s="37"/>
      <c r="J13" s="37"/>
      <c r="K13" s="37"/>
      <c r="L13" s="38"/>
    </row>
    <row r="14" spans="1:12" s="23" customFormat="1" ht="27" customHeight="1">
      <c r="A14" s="35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2" s="23" customFormat="1" ht="27" customHeight="1">
      <c r="A15" s="35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1:12" s="23" customFormat="1" ht="27" customHeight="1">
      <c r="A16" s="35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7" spans="1:12" s="23" customFormat="1" ht="27" customHeight="1">
      <c r="A17" s="35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8"/>
    </row>
    <row r="18" spans="1:13" s="23" customFormat="1" ht="27" customHeight="1">
      <c r="A18" s="35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22"/>
    </row>
    <row r="19" spans="1:12" ht="27" customHeight="1">
      <c r="A19" s="35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2" ht="27" customHeight="1">
      <c r="A20" s="23"/>
      <c r="B20" s="28"/>
      <c r="C20" s="29"/>
      <c r="D20" s="29"/>
      <c r="E20" s="29"/>
      <c r="F20" s="29"/>
      <c r="G20" s="29"/>
      <c r="H20" s="29"/>
      <c r="I20" s="37"/>
      <c r="J20" s="37"/>
      <c r="K20" s="29"/>
      <c r="L20" s="30"/>
    </row>
    <row r="21" spans="1:12" ht="27" customHeight="1">
      <c r="A21" s="23"/>
      <c r="B21" s="28"/>
      <c r="C21" s="29"/>
      <c r="D21" s="29"/>
      <c r="E21" s="29"/>
      <c r="F21" s="29"/>
      <c r="G21" s="29"/>
      <c r="H21" s="29"/>
      <c r="I21" s="37"/>
      <c r="J21" s="37"/>
      <c r="K21" s="29"/>
      <c r="L21" s="30"/>
    </row>
  </sheetData>
  <mergeCells count="2">
    <mergeCell ref="A1:L1"/>
    <mergeCell ref="A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B14" sqref="B14"/>
    </sheetView>
  </sheetViews>
  <sheetFormatPr defaultColWidth="9.00390625" defaultRowHeight="27" customHeight="1"/>
  <cols>
    <col min="1" max="1" width="8.625" style="22" bestFit="1" customWidth="1"/>
    <col min="2" max="2" width="28.375" style="24" customWidth="1"/>
    <col min="3" max="3" width="7.125" style="25" customWidth="1"/>
    <col min="4" max="4" width="6.875" style="25" customWidth="1"/>
    <col min="5" max="5" width="6.125" style="25" customWidth="1"/>
    <col min="6" max="6" width="6.875" style="25" customWidth="1"/>
    <col min="7" max="7" width="6.625" style="25" customWidth="1"/>
    <col min="8" max="8" width="10.875" style="25" customWidth="1"/>
    <col min="9" max="9" width="6.375" style="26" customWidth="1"/>
    <col min="10" max="10" width="12.375" style="26" bestFit="1" customWidth="1"/>
    <col min="11" max="11" width="12.375" style="25" customWidth="1"/>
    <col min="12" max="12" width="11.375" style="27" customWidth="1"/>
    <col min="13" max="16384" width="9.125" style="22" customWidth="1"/>
  </cols>
  <sheetData>
    <row r="1" spans="1:15" s="32" customFormat="1" ht="34.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31"/>
      <c r="N1" s="31"/>
      <c r="O1" s="31"/>
    </row>
    <row r="2" spans="1:15" s="34" customFormat="1" ht="24.75" customHeight="1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33"/>
      <c r="N2" s="33"/>
      <c r="O2" s="33"/>
    </row>
    <row r="3" spans="1:12" s="17" customFormat="1" ht="42.75">
      <c r="A3" s="12" t="s">
        <v>4</v>
      </c>
      <c r="B3" s="13" t="s">
        <v>0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4" t="s">
        <v>3</v>
      </c>
      <c r="I3" s="15" t="s">
        <v>2</v>
      </c>
      <c r="J3" s="15" t="s">
        <v>21</v>
      </c>
      <c r="K3" s="16" t="s">
        <v>1</v>
      </c>
      <c r="L3" s="16" t="s">
        <v>8</v>
      </c>
    </row>
    <row r="4" spans="1:12" ht="27" customHeight="1">
      <c r="A4" s="18">
        <v>1</v>
      </c>
      <c r="B4" s="19" t="s">
        <v>6</v>
      </c>
      <c r="C4" s="41">
        <v>179</v>
      </c>
      <c r="D4" s="20">
        <v>150</v>
      </c>
      <c r="E4" s="41">
        <v>201</v>
      </c>
      <c r="F4" s="41">
        <v>220</v>
      </c>
      <c r="G4" s="20">
        <v>156</v>
      </c>
      <c r="H4" s="20">
        <f>SUM(C4:G4)</f>
        <v>906</v>
      </c>
      <c r="I4" s="20">
        <v>13</v>
      </c>
      <c r="J4" s="20">
        <v>30</v>
      </c>
      <c r="K4" s="20">
        <f>H4+I4*5+J4</f>
        <v>1001</v>
      </c>
      <c r="L4" s="21">
        <f>H4/5</f>
        <v>181.2</v>
      </c>
    </row>
    <row r="5" spans="1:12" ht="30.75" customHeight="1">
      <c r="A5" s="18">
        <v>2</v>
      </c>
      <c r="B5" s="19" t="s">
        <v>27</v>
      </c>
      <c r="C5" s="41">
        <v>164</v>
      </c>
      <c r="D5" s="41">
        <v>185</v>
      </c>
      <c r="E5" s="41">
        <v>219</v>
      </c>
      <c r="F5" s="20">
        <v>123</v>
      </c>
      <c r="G5" s="41">
        <v>190</v>
      </c>
      <c r="H5" s="20">
        <f>SUM(C5:G5)</f>
        <v>881</v>
      </c>
      <c r="I5" s="20">
        <v>8</v>
      </c>
      <c r="J5" s="20">
        <v>40</v>
      </c>
      <c r="K5" s="20">
        <f>H5+I5*5+J5</f>
        <v>961</v>
      </c>
      <c r="L5" s="21">
        <f>H5/5</f>
        <v>176.2</v>
      </c>
    </row>
    <row r="6" spans="1:12" ht="30.75" customHeight="1">
      <c r="A6" s="18">
        <v>3</v>
      </c>
      <c r="B6" s="19" t="s">
        <v>7</v>
      </c>
      <c r="C6" s="20">
        <v>143</v>
      </c>
      <c r="D6" s="41">
        <v>207</v>
      </c>
      <c r="E6" s="41">
        <v>188</v>
      </c>
      <c r="F6" s="41">
        <v>181</v>
      </c>
      <c r="G6" s="41">
        <v>199</v>
      </c>
      <c r="H6" s="20">
        <f>SUM(C6:G6)</f>
        <v>918</v>
      </c>
      <c r="I6" s="20"/>
      <c r="J6" s="20">
        <v>40</v>
      </c>
      <c r="K6" s="20">
        <f>H6+I6*5+J6</f>
        <v>958</v>
      </c>
      <c r="L6" s="21">
        <f>H6/5</f>
        <v>183.6</v>
      </c>
    </row>
    <row r="7" spans="1:12" ht="30.75" customHeight="1">
      <c r="A7" s="18">
        <v>4</v>
      </c>
      <c r="B7" s="19" t="s">
        <v>12</v>
      </c>
      <c r="C7" s="20">
        <v>168</v>
      </c>
      <c r="D7" s="41">
        <v>189</v>
      </c>
      <c r="E7" s="20">
        <v>199</v>
      </c>
      <c r="F7" s="20">
        <v>178</v>
      </c>
      <c r="G7" s="41">
        <v>175</v>
      </c>
      <c r="H7" s="20">
        <f>SUM(C7:G7)</f>
        <v>909</v>
      </c>
      <c r="I7" s="20"/>
      <c r="J7" s="20">
        <v>20</v>
      </c>
      <c r="K7" s="20">
        <f>H7+I7*5+J7</f>
        <v>929</v>
      </c>
      <c r="L7" s="21">
        <f>H7/5</f>
        <v>181.8</v>
      </c>
    </row>
    <row r="8" spans="1:13" ht="30.75" customHeight="1">
      <c r="A8" s="18">
        <v>5</v>
      </c>
      <c r="B8" s="19" t="s">
        <v>13</v>
      </c>
      <c r="C8" s="20">
        <v>168</v>
      </c>
      <c r="D8" s="20">
        <v>182</v>
      </c>
      <c r="E8" s="20">
        <v>147</v>
      </c>
      <c r="F8" s="41">
        <v>189</v>
      </c>
      <c r="G8" s="20">
        <v>190</v>
      </c>
      <c r="H8" s="20">
        <f>SUM(C8:G8)</f>
        <v>876</v>
      </c>
      <c r="I8" s="20"/>
      <c r="J8" s="20">
        <v>10</v>
      </c>
      <c r="K8" s="20">
        <f>H8+I8*5+J8</f>
        <v>886</v>
      </c>
      <c r="L8" s="21">
        <f>H8/5</f>
        <v>175.2</v>
      </c>
      <c r="M8" s="23"/>
    </row>
    <row r="9" spans="1:12" ht="30.75" customHeight="1">
      <c r="A9" s="18">
        <v>6</v>
      </c>
      <c r="B9" s="19" t="s">
        <v>5</v>
      </c>
      <c r="C9" s="41">
        <v>188</v>
      </c>
      <c r="D9" s="20">
        <v>154</v>
      </c>
      <c r="E9" s="20">
        <v>182</v>
      </c>
      <c r="F9" s="20">
        <v>163</v>
      </c>
      <c r="G9" s="20">
        <v>147</v>
      </c>
      <c r="H9" s="20">
        <f>SUM(C9:G9)</f>
        <v>834</v>
      </c>
      <c r="I9" s="20"/>
      <c r="J9" s="20">
        <v>10</v>
      </c>
      <c r="K9" s="20">
        <f>H9+I9*5+J9</f>
        <v>844</v>
      </c>
      <c r="L9" s="21">
        <f>H9/5</f>
        <v>166.8</v>
      </c>
    </row>
    <row r="10" spans="1:12" s="23" customFormat="1" ht="30.75" customHeight="1">
      <c r="A10" s="35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12" s="23" customFormat="1" ht="30.75" customHeight="1">
      <c r="A11" s="35"/>
      <c r="C11" s="41"/>
      <c r="D11" s="37" t="s">
        <v>23</v>
      </c>
      <c r="E11" s="36" t="s">
        <v>24</v>
      </c>
      <c r="F11" s="37"/>
      <c r="G11" s="37"/>
      <c r="H11" s="37"/>
      <c r="I11" s="37"/>
      <c r="J11" s="37"/>
      <c r="K11" s="37"/>
      <c r="L11" s="38"/>
    </row>
    <row r="12" spans="1:12" s="23" customFormat="1" ht="30.75" customHeight="1">
      <c r="A12" s="35"/>
      <c r="C12" s="37"/>
      <c r="D12" s="37"/>
      <c r="E12" s="37"/>
      <c r="F12" s="37"/>
      <c r="G12" s="37"/>
      <c r="H12" s="37"/>
      <c r="I12" s="37"/>
      <c r="J12" s="37"/>
      <c r="K12" s="37"/>
      <c r="L12" s="38"/>
    </row>
    <row r="13" spans="1:12" s="23" customFormat="1" ht="30.75" customHeight="1">
      <c r="A13" s="35"/>
      <c r="B13" s="36"/>
      <c r="C13" s="42"/>
      <c r="D13" s="37" t="s">
        <v>23</v>
      </c>
      <c r="E13" s="36" t="s">
        <v>25</v>
      </c>
      <c r="F13" s="37"/>
      <c r="G13" s="37"/>
      <c r="H13" s="37"/>
      <c r="I13" s="37"/>
      <c r="J13" s="37"/>
      <c r="K13" s="37"/>
      <c r="L13" s="38"/>
    </row>
    <row r="14" spans="1:12" s="23" customFormat="1" ht="27" customHeight="1">
      <c r="A14" s="35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2" s="23" customFormat="1" ht="27" customHeight="1">
      <c r="A15" s="35"/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8"/>
    </row>
    <row r="16" spans="1:12" s="23" customFormat="1" ht="27" customHeight="1">
      <c r="A16" s="35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7" spans="1:12" s="23" customFormat="1" ht="27" customHeight="1">
      <c r="A17" s="35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8"/>
    </row>
    <row r="18" spans="1:13" s="23" customFormat="1" ht="27" customHeight="1">
      <c r="A18" s="35"/>
      <c r="C18" s="37"/>
      <c r="D18" s="37"/>
      <c r="E18" s="37"/>
      <c r="F18" s="37"/>
      <c r="G18" s="37"/>
      <c r="H18" s="37"/>
      <c r="I18" s="37"/>
      <c r="J18" s="37"/>
      <c r="K18" s="37"/>
      <c r="L18" s="38"/>
      <c r="M18" s="22"/>
    </row>
    <row r="19" spans="1:12" ht="27" customHeight="1">
      <c r="A19" s="35"/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2" ht="27" customHeight="1">
      <c r="A20" s="23"/>
      <c r="B20" s="28"/>
      <c r="C20" s="29"/>
      <c r="D20" s="29"/>
      <c r="E20" s="29"/>
      <c r="F20" s="29"/>
      <c r="G20" s="29"/>
      <c r="H20" s="29"/>
      <c r="I20" s="37"/>
      <c r="J20" s="37"/>
      <c r="K20" s="29"/>
      <c r="L20" s="30"/>
    </row>
    <row r="21" spans="1:12" ht="27" customHeight="1">
      <c r="A21" s="23"/>
      <c r="B21" s="28"/>
      <c r="C21" s="29"/>
      <c r="D21" s="29"/>
      <c r="E21" s="29"/>
      <c r="F21" s="29"/>
      <c r="G21" s="29"/>
      <c r="H21" s="29"/>
      <c r="I21" s="37"/>
      <c r="J21" s="37"/>
      <c r="K21" s="29"/>
      <c r="L21" s="30"/>
    </row>
  </sheetData>
  <mergeCells count="2">
    <mergeCell ref="A1:L1"/>
    <mergeCell ref="A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9"/>
  <sheetViews>
    <sheetView tabSelected="1" view="pageBreakPreview" zoomScaleNormal="75" zoomScaleSheetLayoutView="100" workbookViewId="0" topLeftCell="A4">
      <selection activeCell="B12" sqref="B12"/>
    </sheetView>
  </sheetViews>
  <sheetFormatPr defaultColWidth="9.00390625" defaultRowHeight="28.5" customHeight="1"/>
  <cols>
    <col min="1" max="1" width="16.75390625" style="1" customWidth="1"/>
    <col min="2" max="2" width="9.625" style="1" customWidth="1"/>
    <col min="3" max="3" width="12.125" style="1" customWidth="1"/>
    <col min="4" max="4" width="9.00390625" style="1" customWidth="1"/>
    <col min="5" max="5" width="17.00390625" style="1" customWidth="1"/>
    <col min="6" max="6" width="10.75390625" style="1" customWidth="1"/>
    <col min="7" max="7" width="12.125" style="1" customWidth="1"/>
    <col min="8" max="16384" width="15.625" style="1" customWidth="1"/>
  </cols>
  <sheetData>
    <row r="1" ht="51" customHeight="1"/>
    <row r="2" spans="1:13" s="3" customFormat="1" ht="29.25" customHeight="1">
      <c r="A2" s="54" t="s">
        <v>18</v>
      </c>
      <c r="B2" s="54"/>
      <c r="C2" s="54"/>
      <c r="D2" s="54"/>
      <c r="E2" s="54"/>
      <c r="F2" s="54"/>
      <c r="G2" s="54"/>
      <c r="H2" s="43"/>
      <c r="I2" s="43"/>
      <c r="J2" s="43"/>
      <c r="K2" s="43"/>
      <c r="L2" s="43"/>
      <c r="M2" s="2"/>
    </row>
    <row r="3" spans="1:13" s="5" customFormat="1" ht="24.75" customHeight="1">
      <c r="A3" s="54"/>
      <c r="B3" s="54"/>
      <c r="C3" s="54"/>
      <c r="D3" s="54"/>
      <c r="E3" s="54"/>
      <c r="F3" s="54"/>
      <c r="G3" s="54"/>
      <c r="H3" s="44"/>
      <c r="I3" s="44"/>
      <c r="J3" s="44"/>
      <c r="K3" s="45"/>
      <c r="L3" s="45"/>
      <c r="M3" s="4"/>
    </row>
    <row r="4" spans="1:13" s="5" customFormat="1" ht="28.5" customHeight="1">
      <c r="A4" s="55" t="s">
        <v>28</v>
      </c>
      <c r="B4" s="55"/>
      <c r="C4" s="55"/>
      <c r="D4" s="55"/>
      <c r="E4" s="55"/>
      <c r="F4" s="55"/>
      <c r="G4" s="55"/>
      <c r="H4" s="44"/>
      <c r="I4" s="44"/>
      <c r="J4" s="44"/>
      <c r="K4" s="45"/>
      <c r="L4" s="45"/>
      <c r="M4" s="4"/>
    </row>
    <row r="5" spans="1:6" ht="28.5" customHeight="1">
      <c r="A5" s="50" t="s">
        <v>27</v>
      </c>
      <c r="B5" s="51"/>
      <c r="E5" s="50" t="s">
        <v>7</v>
      </c>
      <c r="F5" s="51"/>
    </row>
    <row r="6" spans="1:6" ht="28.5" customHeight="1">
      <c r="A6" s="6" t="s">
        <v>14</v>
      </c>
      <c r="B6" s="39">
        <v>190</v>
      </c>
      <c r="C6" s="1">
        <v>8</v>
      </c>
      <c r="E6" s="6" t="s">
        <v>14</v>
      </c>
      <c r="F6" s="40">
        <v>148</v>
      </c>
    </row>
    <row r="7" spans="2:8" ht="28.5" customHeight="1">
      <c r="B7" s="40">
        <v>194</v>
      </c>
      <c r="C7" s="40">
        <f>B6+B7+16</f>
        <v>400</v>
      </c>
      <c r="D7" s="7"/>
      <c r="E7" s="7"/>
      <c r="F7" s="40">
        <v>126</v>
      </c>
      <c r="G7" s="40">
        <f>F6+F7</f>
        <v>274</v>
      </c>
      <c r="H7" s="8"/>
    </row>
    <row r="8" spans="2:9" ht="28.5" customHeight="1">
      <c r="B8" s="7"/>
      <c r="C8" s="9"/>
      <c r="D8" s="8"/>
      <c r="E8" s="8"/>
      <c r="F8" s="8"/>
      <c r="G8" s="8"/>
      <c r="H8" s="8"/>
      <c r="I8" s="8"/>
    </row>
    <row r="9" spans="1:9" ht="28.5" customHeight="1">
      <c r="A9" s="50" t="s">
        <v>27</v>
      </c>
      <c r="B9" s="51"/>
      <c r="C9" s="10"/>
      <c r="D9" s="11"/>
      <c r="E9" s="50" t="s">
        <v>6</v>
      </c>
      <c r="F9" s="51"/>
      <c r="H9" s="8"/>
      <c r="I9" s="8"/>
    </row>
    <row r="10" spans="1:9" ht="28.5" customHeight="1">
      <c r="A10" s="6" t="s">
        <v>14</v>
      </c>
      <c r="B10" s="39">
        <v>164</v>
      </c>
      <c r="C10" s="1">
        <v>8</v>
      </c>
      <c r="E10" s="6" t="s">
        <v>14</v>
      </c>
      <c r="F10" s="40">
        <v>155</v>
      </c>
      <c r="G10" s="1">
        <v>13</v>
      </c>
      <c r="H10" s="8"/>
      <c r="I10" s="8"/>
    </row>
    <row r="11" spans="2:9" ht="28.5" customHeight="1">
      <c r="B11" s="40">
        <v>166</v>
      </c>
      <c r="C11" s="40">
        <f>B10+B11+16</f>
        <v>346</v>
      </c>
      <c r="D11" s="7"/>
      <c r="E11" s="7"/>
      <c r="F11" s="40">
        <v>143</v>
      </c>
      <c r="G11" s="40">
        <f>F10+F11+26</f>
        <v>324</v>
      </c>
      <c r="H11" s="8"/>
      <c r="I11" s="8"/>
    </row>
    <row r="12" spans="2:9" ht="28.5" customHeight="1">
      <c r="B12" s="8"/>
      <c r="C12" s="9"/>
      <c r="D12" s="8"/>
      <c r="E12" s="8"/>
      <c r="F12" s="8"/>
      <c r="G12" s="8"/>
      <c r="H12" s="8"/>
      <c r="I12" s="8"/>
    </row>
    <row r="13" spans="4:8" ht="28.5" customHeight="1">
      <c r="D13" s="11"/>
      <c r="E13" s="8"/>
      <c r="F13" s="8"/>
      <c r="G13" s="8"/>
      <c r="H13" s="8"/>
    </row>
    <row r="14" spans="3:8" ht="33.75" customHeight="1">
      <c r="C14" s="52" t="s">
        <v>15</v>
      </c>
      <c r="D14" s="53"/>
      <c r="G14" s="49"/>
      <c r="H14" s="49"/>
    </row>
    <row r="15" spans="3:8" ht="28.5" customHeight="1">
      <c r="C15" s="50" t="s">
        <v>27</v>
      </c>
      <c r="D15" s="51"/>
      <c r="G15" s="8"/>
      <c r="H15" s="8"/>
    </row>
    <row r="16" spans="3:8" ht="9.75" customHeight="1">
      <c r="C16" s="8"/>
      <c r="D16" s="8"/>
      <c r="E16" s="8"/>
      <c r="F16" s="8"/>
      <c r="G16" s="8"/>
      <c r="H16" s="8"/>
    </row>
    <row r="17" spans="3:6" ht="28.5" customHeight="1">
      <c r="C17" s="8"/>
      <c r="D17" s="8"/>
      <c r="E17" s="8"/>
      <c r="F17" s="8"/>
    </row>
    <row r="18" spans="5:6" ht="28.5" customHeight="1">
      <c r="E18" s="49"/>
      <c r="F18" s="49"/>
    </row>
    <row r="19" spans="5:6" ht="28.5" customHeight="1">
      <c r="E19" s="49"/>
      <c r="F19" s="49"/>
    </row>
  </sheetData>
  <mergeCells count="11">
    <mergeCell ref="A2:G3"/>
    <mergeCell ref="A4:G4"/>
    <mergeCell ref="C15:D15"/>
    <mergeCell ref="E18:F18"/>
    <mergeCell ref="E19:F19"/>
    <mergeCell ref="A5:B5"/>
    <mergeCell ref="E5:F5"/>
    <mergeCell ref="G14:H14"/>
    <mergeCell ref="A9:B9"/>
    <mergeCell ref="E9:F9"/>
    <mergeCell ref="C14:D14"/>
  </mergeCells>
  <printOptions/>
  <pageMargins left="0.91" right="0.46" top="0.31" bottom="0.14" header="0.24" footer="0.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ЯНА</cp:lastModifiedBy>
  <cp:lastPrinted>2005-07-03T16:11:41Z</cp:lastPrinted>
  <dcterms:created xsi:type="dcterms:W3CDTF">2004-12-03T20:11:36Z</dcterms:created>
  <dcterms:modified xsi:type="dcterms:W3CDTF">2005-07-03T16:13:10Z</dcterms:modified>
  <cp:category/>
  <cp:version/>
  <cp:contentType/>
  <cp:contentStatus/>
</cp:coreProperties>
</file>